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20"/>
  </bookViews>
  <sheets>
    <sheet name="Feui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<sst xmlns="http://schemas.openxmlformats.org/spreadsheetml/2006/main" count="3" uniqueCount="3">
  <si>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max</t>
  </si>
  <si>
    <t>ines</t>
  </si>
  <si>
    <t xml:space="preserve">SDFSWDFDAS FSDF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</si>
</sst>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420370</xdr:colOff>
      <xdr:row>11</xdr:row>
      <xdr:rowOff>259080</xdr:rowOff>
    </xdr:from>
    <xdr:to>
      <xdr:col>4</xdr:col>
      <xdr:colOff>770255</xdr:colOff>
      <xdr:row>21</xdr:row>
      <xdr:rowOff>116840</xdr:rowOff>
    </xdr:to>
    <xdr:pic>
      <xdr:nvPicPr>
        <xdr:cNvPr id="2" name="Image 1" descr="Hummingbir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115" y="2887980"/>
          <a:ext cx="2230120" cy="251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13"/>
  <sheetViews>
    <sheetView tabSelected="1" workbookViewId="0">
      <selection activeCell="F11" sqref="F11"/>
    </sheetView>
  </sheetViews>
  <sheetFormatPr defaultColWidth="9.13888888888889" defaultRowHeight="14.4"/>
  <cols>
    <col min="5" max="5" width="15.5555555555556" customWidth="1"/>
    <col min="7" max="7" width="12.8611111111111"/>
    <col min="10" max="10" width="12.8611111111111"/>
    <col min="15" max="16" width="11.712962962963"/>
  </cols>
  <sheetData>
    <row r="2" spans="2:16">
      <c r="B2">
        <v>552150</v>
      </c>
      <c r="C2">
        <f>$B$4</f>
        <v>552150</v>
      </c>
      <c r="F2">
        <v>100000</v>
      </c>
      <c r="G2">
        <f t="shared" ref="G2:G8" si="0">F2*100/C2</f>
        <v>18.1110205560083</v>
      </c>
    </row>
    <row r="3" spans="2:16">
      <c r="C3" s="1">
        <f t="shared" ref="C3:C9" si="1">$B$4</f>
        <v>552150</v>
      </c>
      <c r="D3" s="1"/>
      <c r="F3">
        <v>40000</v>
      </c>
      <c r="G3">
        <f t="shared" si="0"/>
        <v>7.24440822240333</v>
      </c>
      <c r="I3" t="s">
        <v>0</v>
      </c>
      <c r="J3">
        <f>G2+G4+G6+G8+G10</f>
        <v>68.519967400163</v>
      </c>
    </row>
    <row r="4" spans="2:16">
      <c r="B4" s="2">
        <f>SUM(B2:B3)</f>
        <v>552150</v>
      </c>
      <c r="C4" s="1">
        <f t="shared" si="1"/>
        <v>552150</v>
      </c>
      <c r="D4" s="1"/>
      <c r="F4">
        <v>60000</v>
      </c>
      <c r="G4" s="3">
        <f t="shared" si="0"/>
        <v>10.866612333605</v>
      </c>
      <c r="I4" t="s">
        <v>1</v>
      </c>
      <c r="J4">
        <f>G3+G5+G7+G9</f>
        <v>31.480032599837</v>
      </c>
    </row>
    <row r="5" spans="2:16">
      <c r="C5" s="1">
        <f t="shared" si="1"/>
        <v>552150</v>
      </c>
      <c r="D5" s="1">
        <v>150000</v>
      </c>
      <c r="E5">
        <v>38</v>
      </c>
      <c r="F5">
        <f>D5*E5/100</f>
        <v>57000</v>
      </c>
      <c r="G5" s="3">
        <f t="shared" si="0"/>
        <v>10.3232817169247</v>
      </c>
    </row>
    <row r="6" spans="2:16">
      <c r="C6" s="1">
        <f t="shared" si="1"/>
        <v>552150</v>
      </c>
      <c r="D6" s="1">
        <v>150000</v>
      </c>
      <c r="E6">
        <v>62</v>
      </c>
      <c r="F6">
        <f>D6*E6/100</f>
        <v>93000</v>
      </c>
      <c r="G6" s="3">
        <f t="shared" si="0"/>
        <v>16.8432491170877</v>
      </c>
    </row>
    <row r="7" spans="2:16">
      <c r="C7" s="1">
        <f t="shared" si="1"/>
        <v>552150</v>
      </c>
      <c r="D7" s="1">
        <v>202150</v>
      </c>
      <c r="E7">
        <v>38</v>
      </c>
      <c r="F7">
        <f>D7*E7/100</f>
        <v>76817</v>
      </c>
      <c r="G7" s="3">
        <f t="shared" si="0"/>
        <v>13.9123426605089</v>
      </c>
      <c r="N7">
        <v>2100</v>
      </c>
      <c r="O7">
        <v>800</v>
      </c>
      <c r="P7">
        <f>N7-O7</f>
        <v>1300</v>
      </c>
    </row>
    <row r="8" spans="2:16">
      <c r="C8" s="1">
        <f t="shared" si="1"/>
        <v>552150</v>
      </c>
      <c r="D8" s="1">
        <v>202150</v>
      </c>
      <c r="E8">
        <v>62</v>
      </c>
      <c r="F8">
        <f>D8*E8/100</f>
        <v>125333</v>
      </c>
      <c r="G8">
        <f t="shared" si="0"/>
        <v>22.6990853934619</v>
      </c>
    </row>
    <row r="10" spans="2:16">
      <c r="O10">
        <f>O7*100/N7</f>
        <v>38.0952380952381</v>
      </c>
      <c r="P10">
        <f>P7*100/N7</f>
        <v>61.9047619047619</v>
      </c>
    </row>
    <row r="11" ht="63" customHeight="1" spans="2:16">
      <c r="D11" s="4" t="s">
        <v>2</v>
      </c>
      <c r="E11" s="4"/>
      <c r="F11">
        <v>21567</v>
      </c>
    </row>
    <row r="12" ht="47" customHeight="1" spans="2:16">
      <c r="F12" s="2">
        <f>SUM(F2:F10)</f>
        <v>552150</v>
      </c>
      <c r="G12" s="2">
        <f>SUM(G2:G10)</f>
        <v>100</v>
      </c>
      <c r="L12">
        <v>1250</v>
      </c>
      <c r="M12">
        <v>600</v>
      </c>
      <c r="N12">
        <f>L12+M12</f>
        <v>1850</v>
      </c>
    </row>
    <row r="13" ht="47" customHeight="1"/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MaxDestors</dc:creator>
  <cp:lastModifiedBy>User</cp:lastModifiedBy>
  <dcterms:created xsi:type="dcterms:W3CDTF">2026-01-23T20:16:00Z</dcterms:created>
  <dcterms:modified xsi:type="dcterms:W3CDTF">2026-06-02T09:26:40Z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400AE9291F7945EE877678F24423B981_11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