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actions" sheetId="1" r:id="rId1"/>
    <sheet name="Summary" sheetId="2" r:id="rId2"/>
    <sheet name="Employees" sheetId="3" r:id="rId3"/>
    <sheet name="BudgetData" sheetId="4" r:id="rId4"/>
    <sheet name="_AuditLog" sheetId="5" state="hidden" r:id="rId5"/>
  </sheets>
  <definedNames>
    <definedName name="AllExpenses">Transactions!$F$2:$F$152</definedName>
    <definedName name="AllRevenue">Transactions!$E$2:$E$152</definedName>
    <definedName name="SummaryNet">Summary!$D$4:$D$6</definedName>
  </definedNames>
  <calcPr calcId="124519" fullCalcOnLoad="1"/>
  <externalReferences>
    <externalReference r:id="rId9"/>
  </externalReferences>
</workbook>
</file>

<file path=xl/comments1.xml><?xml version="1.0" encoding="utf-8"?>
<comments xmlns="http://schemas.openxmlformats.org/spreadsheetml/2006/main">
  <authors>
    <author>Reviewer</author>
  </authors>
  <commentList>
    <comment ref="D4" authorId="0">
      <text>
        <r>
          <rPr>
            <sz val="8"/>
            <color indexed="81"/>
            <rFont val="Tahoma"/>
            <family val="2"/>
          </rPr>
          <t>Net = Revenue - Expenses; tie out to trial balance before distribution.</t>
        </r>
      </text>
    </comment>
    <comment ref="A7" authorId="0">
      <text>
        <r>
          <rPr>
            <sz val="8"/>
            <color indexed="81"/>
            <rFont val="Tahoma"/>
            <family val="2"/>
          </rPr>
          <t>TOTAL row - verify against GL control total.</t>
        </r>
      </text>
    </comment>
  </commentList>
</comments>
</file>

<file path=xl/sharedStrings.xml><?xml version="1.0" encoding="utf-8"?>
<sst xmlns="http://schemas.openxmlformats.org/spreadsheetml/2006/main" count="801" uniqueCount="278">
  <si>
    <t>Date</t>
  </si>
  <si>
    <t>Entity</t>
  </si>
  <si>
    <t>Department</t>
  </si>
  <si>
    <t>Category</t>
  </si>
  <si>
    <t>Revenue</t>
  </si>
  <si>
    <t>Expense</t>
  </si>
  <si>
    <t>2026-01-29</t>
  </si>
  <si>
    <t>Apex Holdings LLC</t>
  </si>
  <si>
    <t>Sales</t>
  </si>
  <si>
    <t>Marketing</t>
  </si>
  <si>
    <t>01/27/2026</t>
  </si>
  <si>
    <t>Dunmore Capital LP</t>
  </si>
  <si>
    <t>Technology</t>
  </si>
  <si>
    <t>Rent</t>
  </si>
  <si>
    <t>09.01.2026</t>
  </si>
  <si>
    <t>Operations</t>
  </si>
  <si>
    <t>1/7/26</t>
  </si>
  <si>
    <t xml:space="preserve">  Dunmore Capital LP  </t>
  </si>
  <si>
    <t>Finance</t>
  </si>
  <si>
    <t>Utilities</t>
  </si>
  <si>
    <t>2026-04-25</t>
  </si>
  <si>
    <t>Payroll</t>
  </si>
  <si>
    <t>02/10/2026</t>
  </si>
  <si>
    <t>HR</t>
  </si>
  <si>
    <t>Consulting</t>
  </si>
  <si>
    <t xml:space="preserve">7307.85 </t>
  </si>
  <si>
    <t>25.02.2026</t>
  </si>
  <si>
    <t>Crestwood Partners Inc</t>
  </si>
  <si>
    <t xml:space="preserve">9808.22 </t>
  </si>
  <si>
    <t>4/2/26</t>
  </si>
  <si>
    <t>Travel</t>
  </si>
  <si>
    <t xml:space="preserve">20274.64 </t>
  </si>
  <si>
    <t>2026-04-28</t>
  </si>
  <si>
    <t>Revenue-Services</t>
  </si>
  <si>
    <t>03/17/2026</t>
  </si>
  <si>
    <t>18.01.2026</t>
  </si>
  <si>
    <t>TRAVEL</t>
  </si>
  <si>
    <t>3/1/26</t>
  </si>
  <si>
    <t>travel</t>
  </si>
  <si>
    <t>2026-04-04</t>
  </si>
  <si>
    <t>CONSULTING</t>
  </si>
  <si>
    <t>03/10/2026</t>
  </si>
  <si>
    <t>software</t>
  </si>
  <si>
    <t>04.03.2026</t>
  </si>
  <si>
    <t>REVENUE-SERVICES</t>
  </si>
  <si>
    <t>5/23/26</t>
  </si>
  <si>
    <t>2026-01-09</t>
  </si>
  <si>
    <t>05/26/2026</t>
  </si>
  <si>
    <t>12.04.2026</t>
  </si>
  <si>
    <t>Software</t>
  </si>
  <si>
    <t>3/5/26</t>
  </si>
  <si>
    <t>2026-05-30</t>
  </si>
  <si>
    <t>2026-02-05</t>
  </si>
  <si>
    <t>2026-04-09</t>
  </si>
  <si>
    <t>Revenue-Products</t>
  </si>
  <si>
    <t>2026-05-22</t>
  </si>
  <si>
    <t>2026-03-29</t>
  </si>
  <si>
    <t>2026-01-01</t>
  </si>
  <si>
    <t>2026-05-10</t>
  </si>
  <si>
    <t>2026-02-09</t>
  </si>
  <si>
    <t>2026-05-16</t>
  </si>
  <si>
    <t>2026-05-26</t>
  </si>
  <si>
    <t>2026-05-17</t>
  </si>
  <si>
    <t>2026-02-12</t>
  </si>
  <si>
    <t>2026-05-19</t>
  </si>
  <si>
    <t>2026-04-06</t>
  </si>
  <si>
    <t>2026-02-27</t>
  </si>
  <si>
    <t>2026-02-28</t>
  </si>
  <si>
    <t>2026-01-16</t>
  </si>
  <si>
    <t>2026-01-19</t>
  </si>
  <si>
    <t>2026-02-24</t>
  </si>
  <si>
    <t>2026-05-02</t>
  </si>
  <si>
    <t>2026-04-21</t>
  </si>
  <si>
    <t>2026-01-14</t>
  </si>
  <si>
    <t>2026-03-28</t>
  </si>
  <si>
    <t>2026-03-05</t>
  </si>
  <si>
    <t>2026-05-05</t>
  </si>
  <si>
    <t>2026-04-27</t>
  </si>
  <si>
    <t>2026-01-15</t>
  </si>
  <si>
    <t>2026-02-17</t>
  </si>
  <si>
    <t>2026-03-02</t>
  </si>
  <si>
    <t>2026-01-11</t>
  </si>
  <si>
    <t>2026-05-25</t>
  </si>
  <si>
    <t>2026-03-22</t>
  </si>
  <si>
    <t>2026-03-18</t>
  </si>
  <si>
    <t>2026-03-09</t>
  </si>
  <si>
    <t>2026-04-05</t>
  </si>
  <si>
    <t>2026-03-19</t>
  </si>
  <si>
    <t>2026-01-28</t>
  </si>
  <si>
    <t>2026-02-23</t>
  </si>
  <si>
    <t>2026-03-27</t>
  </si>
  <si>
    <t>2026-01-20</t>
  </si>
  <si>
    <t>2026-05-24</t>
  </si>
  <si>
    <t>2026-02-19</t>
  </si>
  <si>
    <t>2026-03-13</t>
  </si>
  <si>
    <t>2026-05-18</t>
  </si>
  <si>
    <t>2026-03-08</t>
  </si>
  <si>
    <t>2026-04-22</t>
  </si>
  <si>
    <t>2026-05-11</t>
  </si>
  <si>
    <t>2026-02-20</t>
  </si>
  <si>
    <t>2026-03-26</t>
  </si>
  <si>
    <t>2026-03-17</t>
  </si>
  <si>
    <t>2026-04-08</t>
  </si>
  <si>
    <t>2026-05-29</t>
  </si>
  <si>
    <t>2026-03-14</t>
  </si>
  <si>
    <t>2026-02-07</t>
  </si>
  <si>
    <t>2026-01-02</t>
  </si>
  <si>
    <t>2026-05-13</t>
  </si>
  <si>
    <t>2026-02-01</t>
  </si>
  <si>
    <t>2026-03-12</t>
  </si>
  <si>
    <t>2026-03-23</t>
  </si>
  <si>
    <t>2026-04-15</t>
  </si>
  <si>
    <t>2026-02-22</t>
  </si>
  <si>
    <t>2026-05-28</t>
  </si>
  <si>
    <t>2026-05-20</t>
  </si>
  <si>
    <t>2026-04-14</t>
  </si>
  <si>
    <t>2026-04-20</t>
  </si>
  <si>
    <t>2026-05-01</t>
  </si>
  <si>
    <t>2026-03-31</t>
  </si>
  <si>
    <t>2026-03-07</t>
  </si>
  <si>
    <t>2026-02-11</t>
  </si>
  <si>
    <t>2026-04-18</t>
  </si>
  <si>
    <t>2026-05-14</t>
  </si>
  <si>
    <t>2026-04-30</t>
  </si>
  <si>
    <t>2026-03-04</t>
  </si>
  <si>
    <t>2026-04-29</t>
  </si>
  <si>
    <t>2026-05-07</t>
  </si>
  <si>
    <t>2026-05-06</t>
  </si>
  <si>
    <t>2026-05-21</t>
  </si>
  <si>
    <t>2026-03-06</t>
  </si>
  <si>
    <t>2026-05-04</t>
  </si>
  <si>
    <t>2026-06-01</t>
  </si>
  <si>
    <t>Summary — Management Reporting Pack</t>
  </si>
  <si>
    <t>Total Revenue</t>
  </si>
  <si>
    <t>Total Expenses</t>
  </si>
  <si>
    <t>Net</t>
  </si>
  <si>
    <t>TOTAL</t>
  </si>
  <si>
    <t>Avg Revenue/Txn</t>
  </si>
  <si>
    <t>Avg Expense/Txn</t>
  </si>
  <si>
    <t>Total Rows</t>
  </si>
  <si>
    <t>YTD Flag (v2 addition)</t>
  </si>
  <si>
    <t>Prior Year Comparison (BROKEN EXTERNAL LINK)</t>
  </si>
  <si>
    <t>[broken ext ref — see formula]</t>
  </si>
  <si>
    <t>Click here for FY2025 archive (BROKEN HYPERLINK)</t>
  </si>
  <si>
    <t>EmployeeID</t>
  </si>
  <si>
    <t>FullName</t>
  </si>
  <si>
    <t>Email</t>
  </si>
  <si>
    <t>PhoneNumber</t>
  </si>
  <si>
    <t>SSN</t>
  </si>
  <si>
    <t>Salary</t>
  </si>
  <si>
    <t>EMP-39816</t>
  </si>
  <si>
    <t>Taylor Larsson</t>
  </si>
  <si>
    <t>taylor.larsson@fakemail.org</t>
  </si>
  <si>
    <t>(383) 409-1231</t>
  </si>
  <si>
    <t>825-78-3073</t>
  </si>
  <si>
    <t>EMP-48290</t>
  </si>
  <si>
    <t>Jordan Whitfield</t>
  </si>
  <si>
    <t>jordan.whitfield@acmecorp.net</t>
  </si>
  <si>
    <t>(853) 989-9042</t>
  </si>
  <si>
    <t>205-11-5658</t>
  </si>
  <si>
    <t>EMP-34164</t>
  </si>
  <si>
    <t>Blake Chen</t>
  </si>
  <si>
    <t>blake.chen@montpac.com</t>
  </si>
  <si>
    <t>(458) 982-8827</t>
  </si>
  <si>
    <t>216-18-7565</t>
  </si>
  <si>
    <t>EMP-29887</t>
  </si>
  <si>
    <t>Taylor Andersen</t>
  </si>
  <si>
    <t>taylor.andersen@acmecorp.net</t>
  </si>
  <si>
    <t>(776) 411-2395</t>
  </si>
  <si>
    <t>354-25-7818</t>
  </si>
  <si>
    <t>EMP-78494</t>
  </si>
  <si>
    <t>Skyler Andersen</t>
  </si>
  <si>
    <t>skyler.andersen@synthdata.io</t>
  </si>
  <si>
    <t>(661) 553-5871</t>
  </si>
  <si>
    <t>980-85-8025</t>
  </si>
  <si>
    <t>EMP-89905</t>
  </si>
  <si>
    <t>skyler.andersen@montpac.com</t>
  </si>
  <si>
    <t>(981) 312-4457</t>
  </si>
  <si>
    <t>370-94-2330</t>
  </si>
  <si>
    <t>EMP-19838</t>
  </si>
  <si>
    <t>Casey Okonkwo</t>
  </si>
  <si>
    <t>casey.okonkwo@acmecorp.net</t>
  </si>
  <si>
    <t>(202) 518-8381</t>
  </si>
  <si>
    <t>805-86-8699</t>
  </si>
  <si>
    <t>EMP-47056</t>
  </si>
  <si>
    <t>Jordan Larsson</t>
  </si>
  <si>
    <t>jordan.larsson@synthdata.io</t>
  </si>
  <si>
    <t>(272) 803-4824</t>
  </si>
  <si>
    <t>370-90-4241</t>
  </si>
  <si>
    <t>EMP-94886</t>
  </si>
  <si>
    <t>Taylor Kowalski</t>
  </si>
  <si>
    <t>taylor.kowalski@acmecorp.net</t>
  </si>
  <si>
    <t>(472) 946-3330</t>
  </si>
  <si>
    <t>173-17-3718</t>
  </si>
  <si>
    <t>EMP-47828</t>
  </si>
  <si>
    <t>Riley Andersen</t>
  </si>
  <si>
    <t>riley.andersen@synthdata.io</t>
  </si>
  <si>
    <t>(327) 579-5982</t>
  </si>
  <si>
    <t>816-61-5460</t>
  </si>
  <si>
    <t>EMP-20543</t>
  </si>
  <si>
    <t>Drew Chen</t>
  </si>
  <si>
    <t>drew.chen@montpac.com</t>
  </si>
  <si>
    <t>(642) 852-6280</t>
  </si>
  <si>
    <t>718-42-1423</t>
  </si>
  <si>
    <t>EMP-86955</t>
  </si>
  <si>
    <t>Casey Ferreira</t>
  </si>
  <si>
    <t>casey.ferreira@montpac.com</t>
  </si>
  <si>
    <t>(983) 788-5415</t>
  </si>
  <si>
    <t>690-15-3870</t>
  </si>
  <si>
    <t>EMP-46458</t>
  </si>
  <si>
    <t>Drew Ferreira</t>
  </si>
  <si>
    <t>drew.ferreira@acmecorp.net</t>
  </si>
  <si>
    <t>(799) 546-9056</t>
  </si>
  <si>
    <t>193-70-6700</t>
  </si>
  <si>
    <t>EMP-31079</t>
  </si>
  <si>
    <t>Quinn Patel</t>
  </si>
  <si>
    <t>quinn.patel@fakemail.org</t>
  </si>
  <si>
    <t>(621) 810-9117</t>
  </si>
  <si>
    <t>395-94-7561</t>
  </si>
  <si>
    <t>EMP-69614</t>
  </si>
  <si>
    <t>Reese Kowalski</t>
  </si>
  <si>
    <t>reese.kowalski@montpac.com</t>
  </si>
  <si>
    <t>(522) 358-6296</t>
  </si>
  <si>
    <t>218-61-9431</t>
  </si>
  <si>
    <t>EMP-70552</t>
  </si>
  <si>
    <t>Jordan Ferreira</t>
  </si>
  <si>
    <t>jordan.ferreira@synthdata.io</t>
  </si>
  <si>
    <t>(255) 292-9494</t>
  </si>
  <si>
    <t>470-89-9167</t>
  </si>
  <si>
    <t>EMP-45003</t>
  </si>
  <si>
    <t>Blake Whitfield</t>
  </si>
  <si>
    <t>blake.whitfield@acmecorp.net</t>
  </si>
  <si>
    <t>(494) 548-8941</t>
  </si>
  <si>
    <t>224-13-4920</t>
  </si>
  <si>
    <t>EMP-11792</t>
  </si>
  <si>
    <t>Morgan Delgado</t>
  </si>
  <si>
    <t>morgan.delgado@synthdata.io</t>
  </si>
  <si>
    <t>(295) 330-2858</t>
  </si>
  <si>
    <t>572-25-3522</t>
  </si>
  <si>
    <t>EMP-45838</t>
  </si>
  <si>
    <t>Peyton Delgado</t>
  </si>
  <si>
    <t>peyton.delgado@synthdata.io</t>
  </si>
  <si>
    <t>(694) 583-4993</t>
  </si>
  <si>
    <t>567-80-3369</t>
  </si>
  <si>
    <t>EMP-27892</t>
  </si>
  <si>
    <t>Casey Andersen</t>
  </si>
  <si>
    <t>casey.andersen@montpac.com</t>
  </si>
  <si>
    <t>(482) 891-7798</t>
  </si>
  <si>
    <t>448-74-5377</t>
  </si>
  <si>
    <t>MONTHLY BUDGET REPORT — SYNTHETIC DEMO</t>
  </si>
  <si>
    <t>Q1_Budget</t>
  </si>
  <si>
    <t>Q2_Budget</t>
  </si>
  <si>
    <t>Status</t>
  </si>
  <si>
    <t>150000.00</t>
  </si>
  <si>
    <t>165000.00</t>
  </si>
  <si>
    <t>N/A</t>
  </si>
  <si>
    <t>95000.00</t>
  </si>
  <si>
    <t>100000.00</t>
  </si>
  <si>
    <t>230000.00</t>
  </si>
  <si>
    <t>245000.00</t>
  </si>
  <si>
    <t>NA</t>
  </si>
  <si>
    <t>78000.00</t>
  </si>
  <si>
    <t>80000.00</t>
  </si>
  <si>
    <t>null</t>
  </si>
  <si>
    <t>310000.00</t>
  </si>
  <si>
    <t>320000.00</t>
  </si>
  <si>
    <t>-</t>
  </si>
  <si>
    <t>120000.00</t>
  </si>
  <si>
    <t>125000.00</t>
  </si>
  <si>
    <t>Legal</t>
  </si>
  <si>
    <t>55000.00</t>
  </si>
  <si>
    <t>58000.00</t>
  </si>
  <si>
    <t>unknown</t>
  </si>
  <si>
    <t>Facilities</t>
  </si>
  <si>
    <t>45000.00</t>
  </si>
  <si>
    <t>47000.00</t>
  </si>
  <si>
    <t>AuditLog — Internal Use Only</t>
  </si>
  <si>
    <t>Generated: 2026-06-04</t>
  </si>
</sst>
</file>

<file path=xl/styles.xml><?xml version="1.0" encoding="utf-8"?>
<styleSheet xmlns="http://schemas.openxmlformats.org/spreadsheetml/2006/main">
  <numFmts count="1">
    <numFmt numFmtId="164" formatCode="#,##0.00"/>
  </numFmts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164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externalLink" Target="/xl/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Net by Entity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Net</c:v>
          </c:tx>
          <c:cat>
            <c:strRef>
              <c:f>Summary!$A$4:$A$6</c:f>
              <c:strCache>
                <c:ptCount val="3"/>
                <c:pt idx="0">
                  <c:v>Apex Holdings LLC</c:v>
                </c:pt>
                <c:pt idx="1">
                  <c:v>Crestwood Partners Inc</c:v>
                </c:pt>
                <c:pt idx="2">
                  <c:v>Dunmore Capital LP</c:v>
                </c:pt>
              </c:strCache>
            </c:strRef>
          </c:cat>
          <c:val>
            <c:numRef>
              <c:f>Summary!$D$4:$D$6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12</xdr:col>
      <xdr:colOff>304800</xdr:colOff>
      <xdr:row>16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file:///C:/Reports/FY2025/management-pack-FY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</sheetNames>
    <sheetDataSet>
      <sheetData sheetId="0"/>
    </sheetDataSet>
  </externalBook>
</externalLink>
</file>

<file path=xl/tables/table1.xml><?xml version="1.0" encoding="utf-8"?>
<table xmlns="http://schemas.openxmlformats.org/spreadsheetml/2006/main" id="1" name="TxnTable" displayName="TxnTable" ref="A1:F152" totalsRowShown="0">
  <autoFilter ref="A1:F152"/>
  <tableColumns count="6">
    <tableColumn id="1" name="Date"/>
    <tableColumn id="2" name="Entity"/>
    <tableColumn id="3" name="Department"/>
    <tableColumn id="4" name="Category"/>
    <tableColumn id="5" name="Revenue"/>
    <tableColumn id="6" name="Expens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intranet.montpac-internal.invalid/fy2025-archive" TargetMode="Externa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2"/>
  <sheetViews>
    <sheetView tabSelected="1" workbookViewId="0"/>
  </sheetViews>
  <sheetFormatPr defaultRowHeight="15"/>
  <cols>
    <col min="1" max="1" width="14.7109375" customWidth="1"/>
    <col min="2" max="2" width="24.7109375" customWidth="1"/>
    <col min="3" max="6" width="14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0</v>
      </c>
      <c r="F2">
        <v>5968.66</v>
      </c>
    </row>
    <row r="3" spans="1:6">
      <c r="A3" t="s">
        <v>10</v>
      </c>
      <c r="B3" t="s">
        <v>11</v>
      </c>
      <c r="C3" t="s">
        <v>12</v>
      </c>
      <c r="D3" t="s">
        <v>13</v>
      </c>
      <c r="E3">
        <v>0</v>
      </c>
      <c r="F3">
        <v>14967.07</v>
      </c>
    </row>
    <row r="4" spans="1:6">
      <c r="A4" t="s">
        <v>14</v>
      </c>
      <c r="B4" t="s">
        <v>7</v>
      </c>
      <c r="C4" t="s">
        <v>15</v>
      </c>
      <c r="D4" t="s">
        <v>9</v>
      </c>
      <c r="E4">
        <v>0</v>
      </c>
      <c r="F4">
        <v>6200.19</v>
      </c>
    </row>
    <row r="5" spans="1:6">
      <c r="A5" t="s">
        <v>16</v>
      </c>
      <c r="B5" t="s">
        <v>17</v>
      </c>
      <c r="C5" t="s">
        <v>18</v>
      </c>
      <c r="D5" t="s">
        <v>19</v>
      </c>
      <c r="E5">
        <v>0</v>
      </c>
      <c r="F5">
        <v>10778.24</v>
      </c>
    </row>
    <row r="6" spans="1:6">
      <c r="A6" t="s">
        <v>20</v>
      </c>
      <c r="B6" t="s">
        <v>17</v>
      </c>
      <c r="C6" t="s">
        <v>8</v>
      </c>
      <c r="D6" t="s">
        <v>21</v>
      </c>
      <c r="E6">
        <v>0</v>
      </c>
      <c r="F6">
        <v>19090.78</v>
      </c>
    </row>
    <row r="7" spans="1:6">
      <c r="A7" t="s">
        <v>22</v>
      </c>
      <c r="B7" t="s">
        <v>11</v>
      </c>
      <c r="C7" t="s">
        <v>23</v>
      </c>
      <c r="D7" t="s">
        <v>24</v>
      </c>
      <c r="E7">
        <v>0</v>
      </c>
      <c r="F7" t="s">
        <v>25</v>
      </c>
    </row>
    <row r="8" spans="1:6">
      <c r="A8" t="s">
        <v>26</v>
      </c>
      <c r="B8" t="s">
        <v>27</v>
      </c>
      <c r="C8" t="s">
        <v>15</v>
      </c>
      <c r="D8" t="s">
        <v>13</v>
      </c>
      <c r="E8">
        <v>0</v>
      </c>
      <c r="F8" t="s">
        <v>28</v>
      </c>
    </row>
    <row r="9" spans="1:6">
      <c r="A9" t="s">
        <v>29</v>
      </c>
      <c r="B9" t="s">
        <v>27</v>
      </c>
      <c r="C9" t="s">
        <v>12</v>
      </c>
      <c r="D9" t="s">
        <v>30</v>
      </c>
      <c r="E9">
        <v>0</v>
      </c>
      <c r="F9" t="s">
        <v>31</v>
      </c>
    </row>
    <row r="10" spans="1:6">
      <c r="A10" t="s">
        <v>32</v>
      </c>
      <c r="B10" t="s">
        <v>11</v>
      </c>
      <c r="C10" t="s">
        <v>15</v>
      </c>
      <c r="D10" t="s">
        <v>33</v>
      </c>
      <c r="E10">
        <v>10910.01</v>
      </c>
      <c r="F10">
        <v>0</v>
      </c>
    </row>
    <row r="11" spans="1:6">
      <c r="A11" t="s">
        <v>34</v>
      </c>
      <c r="B11" t="s">
        <v>11</v>
      </c>
      <c r="C11" t="s">
        <v>12</v>
      </c>
      <c r="D11" t="s">
        <v>24</v>
      </c>
      <c r="E11">
        <v>0</v>
      </c>
      <c r="F11">
        <v>14645.13</v>
      </c>
    </row>
    <row r="12" spans="1:6">
      <c r="A12" t="s">
        <v>35</v>
      </c>
      <c r="B12" t="s">
        <v>7</v>
      </c>
      <c r="C12" t="s">
        <v>18</v>
      </c>
      <c r="D12" t="s">
        <v>36</v>
      </c>
      <c r="E12">
        <v>0</v>
      </c>
      <c r="F12">
        <v>24637.93</v>
      </c>
    </row>
    <row r="13" spans="1:6">
      <c r="A13" t="s">
        <v>37</v>
      </c>
      <c r="B13" t="s">
        <v>7</v>
      </c>
      <c r="C13" t="s">
        <v>23</v>
      </c>
      <c r="D13" t="s">
        <v>38</v>
      </c>
      <c r="E13">
        <v>0</v>
      </c>
      <c r="F13">
        <v>11608.55</v>
      </c>
    </row>
    <row r="14" spans="1:6">
      <c r="A14" t="s">
        <v>39</v>
      </c>
      <c r="B14" t="s">
        <v>7</v>
      </c>
      <c r="C14" t="s">
        <v>8</v>
      </c>
      <c r="D14" t="s">
        <v>40</v>
      </c>
      <c r="E14">
        <v>0</v>
      </c>
      <c r="F14">
        <v>5632.92</v>
      </c>
    </row>
    <row r="15" spans="1:6">
      <c r="A15" t="s">
        <v>41</v>
      </c>
      <c r="B15" t="s">
        <v>11</v>
      </c>
      <c r="C15" t="s">
        <v>15</v>
      </c>
      <c r="D15" t="s">
        <v>42</v>
      </c>
      <c r="E15">
        <v>0</v>
      </c>
      <c r="F15">
        <v>13586.43</v>
      </c>
    </row>
    <row r="16" spans="1:6">
      <c r="A16" t="s">
        <v>43</v>
      </c>
      <c r="B16" t="s">
        <v>7</v>
      </c>
      <c r="C16" t="s">
        <v>23</v>
      </c>
      <c r="D16" t="s">
        <v>44</v>
      </c>
      <c r="E16">
        <v>25246.09</v>
      </c>
      <c r="F16">
        <v>0</v>
      </c>
    </row>
    <row r="17" spans="1:6">
      <c r="A17" t="s">
        <v>45</v>
      </c>
      <c r="B17" t="s">
        <v>7</v>
      </c>
      <c r="C17" t="s">
        <v>8</v>
      </c>
      <c r="D17" t="s">
        <v>21</v>
      </c>
      <c r="E17">
        <v>0</v>
      </c>
      <c r="F17">
        <v>6111.68</v>
      </c>
    </row>
    <row r="18" spans="1:6">
      <c r="A18" t="s">
        <v>46</v>
      </c>
      <c r="B18" t="s">
        <v>27</v>
      </c>
      <c r="C18" t="s">
        <v>23</v>
      </c>
      <c r="D18" t="s">
        <v>30</v>
      </c>
      <c r="E18">
        <v>0</v>
      </c>
      <c r="F18">
        <v>2121.62</v>
      </c>
    </row>
    <row r="19" spans="1:6">
      <c r="A19" t="s">
        <v>47</v>
      </c>
      <c r="B19" t="s">
        <v>11</v>
      </c>
      <c r="C19" t="s">
        <v>8</v>
      </c>
      <c r="D19" t="s">
        <v>9</v>
      </c>
      <c r="E19">
        <v>0</v>
      </c>
      <c r="F19">
        <v>16558.25</v>
      </c>
    </row>
    <row r="20" spans="1:6">
      <c r="A20" t="s">
        <v>48</v>
      </c>
      <c r="B20" t="s">
        <v>11</v>
      </c>
      <c r="C20" t="s">
        <v>23</v>
      </c>
      <c r="D20" t="s">
        <v>49</v>
      </c>
      <c r="E20">
        <v>0</v>
      </c>
      <c r="F20">
        <v>6989.56</v>
      </c>
    </row>
    <row r="21" spans="1:6">
      <c r="A21" t="s">
        <v>50</v>
      </c>
      <c r="B21" t="s">
        <v>11</v>
      </c>
      <c r="C21" t="s">
        <v>12</v>
      </c>
      <c r="D21" t="s">
        <v>19</v>
      </c>
      <c r="E21">
        <v>0</v>
      </c>
      <c r="F21">
        <v>6937.17</v>
      </c>
    </row>
    <row r="22" spans="1:6">
      <c r="A22" t="s">
        <v>51</v>
      </c>
      <c r="B22" t="s">
        <v>27</v>
      </c>
      <c r="C22" t="s">
        <v>12</v>
      </c>
      <c r="D22" t="s">
        <v>33</v>
      </c>
      <c r="E22">
        <v>36972.19</v>
      </c>
      <c r="F22">
        <v>0</v>
      </c>
    </row>
    <row r="23" spans="1:6">
      <c r="A23" t="s">
        <v>52</v>
      </c>
      <c r="B23" t="s">
        <v>11</v>
      </c>
      <c r="C23" t="s">
        <v>23</v>
      </c>
      <c r="D23" t="s">
        <v>13</v>
      </c>
      <c r="E23">
        <v>0</v>
      </c>
      <c r="F23">
        <v>19016.66</v>
      </c>
    </row>
    <row r="24" spans="1:6">
      <c r="A24" t="s">
        <v>6</v>
      </c>
      <c r="B24" t="s">
        <v>7</v>
      </c>
      <c r="C24" t="s">
        <v>18</v>
      </c>
      <c r="D24" t="s">
        <v>33</v>
      </c>
      <c r="E24">
        <v>49730.68</v>
      </c>
      <c r="F24">
        <v>0</v>
      </c>
    </row>
    <row r="25" spans="1:6">
      <c r="A25" t="s">
        <v>53</v>
      </c>
      <c r="B25" t="s">
        <v>27</v>
      </c>
      <c r="C25" t="s">
        <v>12</v>
      </c>
      <c r="D25" t="s">
        <v>54</v>
      </c>
      <c r="E25">
        <v>44683.58</v>
      </c>
      <c r="F25">
        <v>0</v>
      </c>
    </row>
    <row r="26" spans="1:6">
      <c r="A26" t="s">
        <v>55</v>
      </c>
      <c r="B26" t="s">
        <v>7</v>
      </c>
      <c r="C26" t="s">
        <v>15</v>
      </c>
      <c r="D26" t="s">
        <v>19</v>
      </c>
      <c r="E26">
        <v>0</v>
      </c>
      <c r="F26">
        <v>18896.51</v>
      </c>
    </row>
    <row r="27" spans="1:6">
      <c r="A27" t="s">
        <v>56</v>
      </c>
      <c r="B27" t="s">
        <v>7</v>
      </c>
      <c r="C27" t="s">
        <v>8</v>
      </c>
      <c r="D27" t="s">
        <v>33</v>
      </c>
      <c r="E27">
        <v>16861.83</v>
      </c>
      <c r="F27">
        <v>0</v>
      </c>
    </row>
    <row r="28" spans="1:6">
      <c r="A28" t="s">
        <v>57</v>
      </c>
      <c r="B28" t="s">
        <v>11</v>
      </c>
      <c r="C28" t="s">
        <v>8</v>
      </c>
      <c r="D28" t="s">
        <v>19</v>
      </c>
      <c r="E28">
        <v>0</v>
      </c>
      <c r="F28">
        <v>19168.07</v>
      </c>
    </row>
    <row r="29" spans="1:6">
      <c r="A29" t="s">
        <v>58</v>
      </c>
      <c r="B29" t="s">
        <v>7</v>
      </c>
      <c r="C29" t="s">
        <v>8</v>
      </c>
      <c r="D29" t="s">
        <v>19</v>
      </c>
      <c r="E29">
        <v>0</v>
      </c>
      <c r="F29">
        <v>15419.77</v>
      </c>
    </row>
    <row r="30" spans="1:6">
      <c r="A30" t="s">
        <v>59</v>
      </c>
      <c r="B30" t="s">
        <v>27</v>
      </c>
      <c r="C30" t="s">
        <v>18</v>
      </c>
      <c r="D30" t="s">
        <v>19</v>
      </c>
      <c r="E30">
        <v>0</v>
      </c>
      <c r="F30">
        <v>23860.74</v>
      </c>
    </row>
    <row r="31" spans="1:6">
      <c r="A31" t="s">
        <v>60</v>
      </c>
      <c r="B31" t="s">
        <v>7</v>
      </c>
      <c r="C31" t="s">
        <v>12</v>
      </c>
      <c r="D31" t="s">
        <v>24</v>
      </c>
      <c r="E31">
        <v>0</v>
      </c>
      <c r="F31">
        <v>12470.84</v>
      </c>
    </row>
    <row r="32" spans="1:6">
      <c r="A32" t="s">
        <v>6</v>
      </c>
      <c r="B32" t="s">
        <v>27</v>
      </c>
      <c r="C32" t="s">
        <v>8</v>
      </c>
      <c r="D32" t="s">
        <v>9</v>
      </c>
      <c r="E32">
        <v>0</v>
      </c>
      <c r="F32">
        <v>1919.17</v>
      </c>
    </row>
    <row r="33" spans="1:6">
      <c r="A33" t="s">
        <v>61</v>
      </c>
      <c r="B33" t="s">
        <v>7</v>
      </c>
      <c r="C33" t="s">
        <v>15</v>
      </c>
      <c r="D33" t="s">
        <v>54</v>
      </c>
      <c r="E33">
        <v>66201.74000000001</v>
      </c>
      <c r="F33">
        <v>0</v>
      </c>
    </row>
    <row r="34" spans="1:6">
      <c r="A34" t="s">
        <v>62</v>
      </c>
      <c r="B34" t="s">
        <v>7</v>
      </c>
      <c r="C34" t="s">
        <v>18</v>
      </c>
      <c r="D34" t="s">
        <v>54</v>
      </c>
      <c r="E34">
        <v>76013.64999999999</v>
      </c>
      <c r="F34">
        <v>0</v>
      </c>
    </row>
    <row r="35" spans="1:6">
      <c r="A35" t="s">
        <v>63</v>
      </c>
      <c r="B35" t="s">
        <v>27</v>
      </c>
      <c r="C35" t="s">
        <v>12</v>
      </c>
      <c r="D35" t="s">
        <v>33</v>
      </c>
      <c r="E35">
        <v>77327.22</v>
      </c>
      <c r="F35">
        <v>0</v>
      </c>
    </row>
    <row r="36" spans="1:6">
      <c r="A36" t="s">
        <v>64</v>
      </c>
      <c r="B36" t="s">
        <v>11</v>
      </c>
      <c r="C36" t="s">
        <v>18</v>
      </c>
      <c r="D36" t="s">
        <v>30</v>
      </c>
      <c r="E36">
        <v>0</v>
      </c>
      <c r="F36">
        <v>10275.31</v>
      </c>
    </row>
    <row r="37" spans="1:6">
      <c r="A37" t="s">
        <v>65</v>
      </c>
      <c r="B37" t="s">
        <v>27</v>
      </c>
      <c r="C37" t="s">
        <v>12</v>
      </c>
      <c r="D37" t="s">
        <v>54</v>
      </c>
      <c r="E37">
        <v>14075.31</v>
      </c>
      <c r="F37">
        <v>0</v>
      </c>
    </row>
    <row r="38" spans="1:6">
      <c r="A38" t="s">
        <v>66</v>
      </c>
      <c r="B38" t="s">
        <v>7</v>
      </c>
      <c r="C38" t="s">
        <v>8</v>
      </c>
      <c r="D38" t="s">
        <v>21</v>
      </c>
      <c r="E38">
        <v>0</v>
      </c>
      <c r="F38">
        <v>14913.56</v>
      </c>
    </row>
    <row r="39" spans="1:6">
      <c r="A39" t="s">
        <v>67</v>
      </c>
      <c r="B39" t="s">
        <v>11</v>
      </c>
      <c r="C39" t="s">
        <v>18</v>
      </c>
      <c r="D39" t="s">
        <v>21</v>
      </c>
      <c r="E39">
        <v>0</v>
      </c>
      <c r="F39">
        <v>2239.33</v>
      </c>
    </row>
    <row r="40" spans="1:6">
      <c r="A40" t="s">
        <v>68</v>
      </c>
      <c r="B40" t="s">
        <v>7</v>
      </c>
      <c r="C40" t="s">
        <v>15</v>
      </c>
      <c r="D40" t="s">
        <v>21</v>
      </c>
      <c r="E40">
        <v>0</v>
      </c>
      <c r="F40">
        <v>21561.07</v>
      </c>
    </row>
    <row r="41" spans="1:6">
      <c r="A41" t="s">
        <v>69</v>
      </c>
      <c r="B41" t="s">
        <v>11</v>
      </c>
      <c r="C41" t="s">
        <v>18</v>
      </c>
      <c r="D41" t="s">
        <v>30</v>
      </c>
      <c r="E41">
        <v>0</v>
      </c>
      <c r="F41">
        <v>16889.96</v>
      </c>
    </row>
    <row r="42" spans="1:6">
      <c r="A42" t="s">
        <v>70</v>
      </c>
      <c r="B42" t="s">
        <v>11</v>
      </c>
      <c r="C42" t="s">
        <v>18</v>
      </c>
      <c r="D42" t="s">
        <v>54</v>
      </c>
      <c r="E42">
        <v>23224.79</v>
      </c>
      <c r="F42">
        <v>0</v>
      </c>
    </row>
    <row r="43" spans="1:6">
      <c r="A43" t="s">
        <v>71</v>
      </c>
      <c r="B43" t="s">
        <v>27</v>
      </c>
      <c r="C43" t="s">
        <v>18</v>
      </c>
      <c r="D43" t="s">
        <v>13</v>
      </c>
      <c r="E43">
        <v>0</v>
      </c>
      <c r="F43">
        <v>2874.8</v>
      </c>
    </row>
    <row r="44" spans="1:6">
      <c r="A44" t="s">
        <v>72</v>
      </c>
      <c r="B44" t="s">
        <v>27</v>
      </c>
      <c r="C44" t="s">
        <v>23</v>
      </c>
      <c r="D44" t="s">
        <v>33</v>
      </c>
      <c r="E44">
        <v>40026.85</v>
      </c>
      <c r="F44">
        <v>0</v>
      </c>
    </row>
    <row r="45" spans="1:6">
      <c r="A45" t="s">
        <v>73</v>
      </c>
      <c r="B45" t="s">
        <v>11</v>
      </c>
      <c r="C45" t="s">
        <v>15</v>
      </c>
      <c r="D45" t="s">
        <v>21</v>
      </c>
      <c r="E45">
        <v>0</v>
      </c>
      <c r="F45">
        <v>10364.22</v>
      </c>
    </row>
    <row r="46" spans="1:6">
      <c r="A46" t="s">
        <v>74</v>
      </c>
      <c r="B46" t="s">
        <v>7</v>
      </c>
      <c r="C46" t="s">
        <v>18</v>
      </c>
      <c r="D46" t="s">
        <v>9</v>
      </c>
      <c r="E46">
        <v>0</v>
      </c>
      <c r="F46">
        <v>5160.12</v>
      </c>
    </row>
    <row r="47" spans="1:6">
      <c r="A47" t="s">
        <v>20</v>
      </c>
      <c r="B47" t="s">
        <v>7</v>
      </c>
      <c r="C47" t="s">
        <v>23</v>
      </c>
      <c r="D47" t="s">
        <v>49</v>
      </c>
      <c r="E47">
        <v>0</v>
      </c>
      <c r="F47">
        <v>7324.36</v>
      </c>
    </row>
    <row r="48" spans="1:6">
      <c r="A48" t="s">
        <v>75</v>
      </c>
      <c r="B48" t="s">
        <v>7</v>
      </c>
      <c r="C48" t="s">
        <v>23</v>
      </c>
      <c r="D48" t="s">
        <v>19</v>
      </c>
      <c r="E48">
        <v>0</v>
      </c>
      <c r="F48">
        <v>2898.76</v>
      </c>
    </row>
    <row r="49" spans="1:6">
      <c r="A49" t="s">
        <v>64</v>
      </c>
      <c r="B49" t="s">
        <v>7</v>
      </c>
      <c r="C49" t="s">
        <v>15</v>
      </c>
      <c r="D49" t="s">
        <v>9</v>
      </c>
      <c r="E49">
        <v>0</v>
      </c>
      <c r="F49">
        <v>4574.62</v>
      </c>
    </row>
    <row r="50" spans="1:6">
      <c r="A50" t="s">
        <v>76</v>
      </c>
      <c r="B50" t="s">
        <v>27</v>
      </c>
      <c r="C50" t="s">
        <v>18</v>
      </c>
      <c r="D50" t="s">
        <v>33</v>
      </c>
      <c r="E50">
        <v>72683.21000000001</v>
      </c>
      <c r="F50">
        <v>0</v>
      </c>
    </row>
    <row r="51" spans="1:6">
      <c r="A51" t="s">
        <v>63</v>
      </c>
      <c r="B51" t="s">
        <v>27</v>
      </c>
      <c r="C51" t="s">
        <v>15</v>
      </c>
      <c r="D51" t="s">
        <v>33</v>
      </c>
      <c r="E51">
        <v>24890.23</v>
      </c>
      <c r="F51">
        <v>0</v>
      </c>
    </row>
    <row r="52" spans="1:6">
      <c r="A52" t="s">
        <v>77</v>
      </c>
      <c r="B52" t="s">
        <v>27</v>
      </c>
      <c r="C52" t="s">
        <v>23</v>
      </c>
      <c r="D52" t="s">
        <v>19</v>
      </c>
      <c r="E52">
        <v>0</v>
      </c>
      <c r="F52">
        <v>15044.26</v>
      </c>
    </row>
    <row r="53" spans="1:6">
      <c r="A53" t="s">
        <v>76</v>
      </c>
      <c r="B53" t="s">
        <v>7</v>
      </c>
      <c r="C53" t="s">
        <v>18</v>
      </c>
      <c r="D53" t="s">
        <v>30</v>
      </c>
      <c r="E53">
        <v>0</v>
      </c>
      <c r="F53">
        <v>5833.67</v>
      </c>
    </row>
    <row r="54" spans="1:6">
      <c r="A54" t="s">
        <v>78</v>
      </c>
      <c r="B54" t="s">
        <v>11</v>
      </c>
      <c r="C54" t="s">
        <v>12</v>
      </c>
      <c r="D54" t="s">
        <v>21</v>
      </c>
      <c r="E54">
        <v>0</v>
      </c>
      <c r="F54">
        <v>18825.4</v>
      </c>
    </row>
    <row r="55" spans="1:6">
      <c r="A55" t="s">
        <v>78</v>
      </c>
      <c r="B55" t="s">
        <v>7</v>
      </c>
      <c r="C55" t="s">
        <v>12</v>
      </c>
      <c r="D55" t="s">
        <v>54</v>
      </c>
      <c r="E55">
        <v>42713.78</v>
      </c>
      <c r="F55">
        <v>0</v>
      </c>
    </row>
    <row r="56" spans="1:6">
      <c r="A56" t="s">
        <v>60</v>
      </c>
      <c r="B56" t="s">
        <v>7</v>
      </c>
      <c r="C56" t="s">
        <v>15</v>
      </c>
      <c r="D56" t="s">
        <v>19</v>
      </c>
      <c r="E56">
        <v>0</v>
      </c>
      <c r="F56">
        <v>2462.73</v>
      </c>
    </row>
    <row r="57" spans="1:6">
      <c r="A57" t="s">
        <v>79</v>
      </c>
      <c r="B57" t="s">
        <v>7</v>
      </c>
      <c r="C57" t="s">
        <v>12</v>
      </c>
      <c r="D57" t="s">
        <v>13</v>
      </c>
      <c r="E57">
        <v>0</v>
      </c>
      <c r="F57">
        <v>17042.71</v>
      </c>
    </row>
    <row r="58" spans="1:6">
      <c r="A58" t="s">
        <v>80</v>
      </c>
      <c r="B58" t="s">
        <v>27</v>
      </c>
      <c r="C58" t="s">
        <v>15</v>
      </c>
      <c r="D58" t="s">
        <v>9</v>
      </c>
      <c r="E58">
        <v>0</v>
      </c>
      <c r="F58">
        <v>14683.52</v>
      </c>
    </row>
    <row r="59" spans="1:6">
      <c r="A59" t="s">
        <v>81</v>
      </c>
      <c r="B59" t="s">
        <v>11</v>
      </c>
      <c r="C59" t="s">
        <v>15</v>
      </c>
      <c r="D59" t="s">
        <v>33</v>
      </c>
      <c r="E59">
        <v>54302.99</v>
      </c>
      <c r="F59">
        <v>0</v>
      </c>
    </row>
    <row r="60" spans="1:6">
      <c r="A60" t="s">
        <v>82</v>
      </c>
      <c r="B60" t="s">
        <v>11</v>
      </c>
      <c r="C60" t="s">
        <v>8</v>
      </c>
      <c r="D60" t="s">
        <v>30</v>
      </c>
      <c r="E60">
        <v>0</v>
      </c>
      <c r="F60">
        <v>5504.35</v>
      </c>
    </row>
    <row r="61" spans="1:6">
      <c r="A61" t="s">
        <v>83</v>
      </c>
      <c r="B61" t="s">
        <v>7</v>
      </c>
      <c r="C61" t="s">
        <v>8</v>
      </c>
      <c r="D61" t="s">
        <v>33</v>
      </c>
      <c r="E61">
        <v>14815.87</v>
      </c>
      <c r="F61">
        <v>0</v>
      </c>
    </row>
    <row r="62" spans="1:6">
      <c r="A62" t="s">
        <v>84</v>
      </c>
      <c r="B62" t="s">
        <v>27</v>
      </c>
      <c r="C62" t="s">
        <v>8</v>
      </c>
      <c r="D62" t="s">
        <v>13</v>
      </c>
      <c r="E62">
        <v>0</v>
      </c>
      <c r="F62">
        <v>728.23</v>
      </c>
    </row>
    <row r="63" spans="1:6">
      <c r="A63" t="s">
        <v>82</v>
      </c>
      <c r="B63" t="s">
        <v>7</v>
      </c>
      <c r="C63" t="s">
        <v>15</v>
      </c>
      <c r="D63" t="s">
        <v>19</v>
      </c>
      <c r="E63">
        <v>0</v>
      </c>
      <c r="F63">
        <v>5722.28</v>
      </c>
    </row>
    <row r="64" spans="1:6">
      <c r="A64" t="s">
        <v>85</v>
      </c>
      <c r="B64" t="s">
        <v>7</v>
      </c>
      <c r="C64" t="s">
        <v>8</v>
      </c>
      <c r="D64" t="s">
        <v>13</v>
      </c>
      <c r="E64">
        <v>0</v>
      </c>
      <c r="F64">
        <v>22042.12</v>
      </c>
    </row>
    <row r="65" spans="1:6">
      <c r="A65" t="s">
        <v>86</v>
      </c>
      <c r="B65" t="s">
        <v>27</v>
      </c>
      <c r="C65" t="s">
        <v>18</v>
      </c>
      <c r="D65" t="s">
        <v>54</v>
      </c>
      <c r="E65">
        <v>67530.87</v>
      </c>
      <c r="F65">
        <v>0</v>
      </c>
    </row>
    <row r="66" spans="1:6">
      <c r="A66" t="s">
        <v>87</v>
      </c>
      <c r="B66" t="s">
        <v>11</v>
      </c>
      <c r="C66" t="s">
        <v>12</v>
      </c>
      <c r="D66" t="s">
        <v>21</v>
      </c>
      <c r="E66">
        <v>0</v>
      </c>
      <c r="F66">
        <v>16862.65</v>
      </c>
    </row>
    <row r="67" spans="1:6">
      <c r="A67" t="s">
        <v>55</v>
      </c>
      <c r="B67" t="s">
        <v>27</v>
      </c>
      <c r="C67" t="s">
        <v>15</v>
      </c>
      <c r="D67" t="s">
        <v>49</v>
      </c>
      <c r="E67">
        <v>0</v>
      </c>
      <c r="F67">
        <v>6979.42</v>
      </c>
    </row>
    <row r="68" spans="1:6">
      <c r="A68" t="s">
        <v>88</v>
      </c>
      <c r="B68" t="s">
        <v>11</v>
      </c>
      <c r="C68" t="s">
        <v>12</v>
      </c>
      <c r="D68" t="s">
        <v>49</v>
      </c>
      <c r="E68">
        <v>0</v>
      </c>
      <c r="F68">
        <v>7172.53</v>
      </c>
    </row>
    <row r="69" spans="1:6">
      <c r="A69" t="s">
        <v>89</v>
      </c>
      <c r="B69" t="s">
        <v>11</v>
      </c>
      <c r="C69" t="s">
        <v>8</v>
      </c>
      <c r="D69" t="s">
        <v>9</v>
      </c>
      <c r="E69">
        <v>0</v>
      </c>
      <c r="F69">
        <v>17343.68</v>
      </c>
    </row>
    <row r="70" spans="1:6">
      <c r="A70" t="s">
        <v>85</v>
      </c>
      <c r="B70" t="s">
        <v>11</v>
      </c>
      <c r="C70" t="s">
        <v>23</v>
      </c>
      <c r="D70" t="s">
        <v>30</v>
      </c>
      <c r="E70">
        <v>0</v>
      </c>
      <c r="F70">
        <v>22680.74</v>
      </c>
    </row>
    <row r="71" spans="1:6">
      <c r="A71" t="s">
        <v>73</v>
      </c>
      <c r="B71" t="s">
        <v>7</v>
      </c>
      <c r="C71" t="s">
        <v>23</v>
      </c>
      <c r="D71" t="s">
        <v>30</v>
      </c>
      <c r="E71">
        <v>0</v>
      </c>
      <c r="F71">
        <v>1580.13</v>
      </c>
    </row>
    <row r="72" spans="1:6">
      <c r="A72" t="s">
        <v>90</v>
      </c>
      <c r="B72" t="s">
        <v>7</v>
      </c>
      <c r="C72" t="s">
        <v>8</v>
      </c>
      <c r="D72" t="s">
        <v>49</v>
      </c>
      <c r="E72">
        <v>0</v>
      </c>
      <c r="F72">
        <v>18660.16</v>
      </c>
    </row>
    <row r="73" spans="1:6">
      <c r="A73" t="s">
        <v>55</v>
      </c>
      <c r="B73" t="s">
        <v>11</v>
      </c>
      <c r="C73" t="s">
        <v>23</v>
      </c>
      <c r="D73" t="s">
        <v>19</v>
      </c>
      <c r="E73">
        <v>0</v>
      </c>
      <c r="F73">
        <v>736.91</v>
      </c>
    </row>
    <row r="74" spans="1:6">
      <c r="A74" t="s">
        <v>91</v>
      </c>
      <c r="B74" t="s">
        <v>11</v>
      </c>
      <c r="C74" t="s">
        <v>18</v>
      </c>
      <c r="D74" t="s">
        <v>19</v>
      </c>
      <c r="E74">
        <v>0</v>
      </c>
      <c r="F74">
        <v>1382.69</v>
      </c>
    </row>
    <row r="75" spans="1:6">
      <c r="A75" t="s">
        <v>86</v>
      </c>
      <c r="B75" t="s">
        <v>11</v>
      </c>
      <c r="C75" t="s">
        <v>12</v>
      </c>
      <c r="D75" t="s">
        <v>49</v>
      </c>
      <c r="E75">
        <v>0</v>
      </c>
      <c r="F75">
        <v>11029.77</v>
      </c>
    </row>
    <row r="76" spans="1:6">
      <c r="A76" t="s">
        <v>81</v>
      </c>
      <c r="B76" t="s">
        <v>27</v>
      </c>
      <c r="C76" t="s">
        <v>8</v>
      </c>
      <c r="D76" t="s">
        <v>21</v>
      </c>
      <c r="E76">
        <v>0</v>
      </c>
      <c r="F76">
        <v>22523.65</v>
      </c>
    </row>
    <row r="77" spans="1:6">
      <c r="A77" t="s">
        <v>89</v>
      </c>
      <c r="B77" t="s">
        <v>11</v>
      </c>
      <c r="C77" t="s">
        <v>18</v>
      </c>
      <c r="D77" t="s">
        <v>13</v>
      </c>
      <c r="E77">
        <v>0</v>
      </c>
      <c r="F77">
        <v>9165.129999999999</v>
      </c>
    </row>
    <row r="78" spans="1:6">
      <c r="A78" t="s">
        <v>92</v>
      </c>
      <c r="B78" t="s">
        <v>27</v>
      </c>
      <c r="C78" t="s">
        <v>12</v>
      </c>
      <c r="D78" t="s">
        <v>49</v>
      </c>
      <c r="E78">
        <v>0</v>
      </c>
      <c r="F78">
        <v>23181.21</v>
      </c>
    </row>
    <row r="79" spans="1:6">
      <c r="A79" t="s">
        <v>80</v>
      </c>
      <c r="B79" t="s">
        <v>7</v>
      </c>
      <c r="C79" t="s">
        <v>18</v>
      </c>
      <c r="D79" t="s">
        <v>33</v>
      </c>
      <c r="E79">
        <v>6858.98</v>
      </c>
      <c r="F79">
        <v>0</v>
      </c>
    </row>
    <row r="80" spans="1:6">
      <c r="A80" t="s">
        <v>90</v>
      </c>
      <c r="B80" t="s">
        <v>27</v>
      </c>
      <c r="C80" t="s">
        <v>18</v>
      </c>
      <c r="D80" t="s">
        <v>30</v>
      </c>
      <c r="E80">
        <v>0</v>
      </c>
      <c r="F80">
        <v>4400.35</v>
      </c>
    </row>
    <row r="81" spans="1:6">
      <c r="A81" t="s">
        <v>88</v>
      </c>
      <c r="B81" t="s">
        <v>27</v>
      </c>
      <c r="C81" t="s">
        <v>15</v>
      </c>
      <c r="D81" t="s">
        <v>54</v>
      </c>
      <c r="E81">
        <v>21682.53</v>
      </c>
      <c r="F81">
        <v>0</v>
      </c>
    </row>
    <row r="82" spans="1:6">
      <c r="A82" t="s">
        <v>32</v>
      </c>
      <c r="B82" t="s">
        <v>27</v>
      </c>
      <c r="C82" t="s">
        <v>8</v>
      </c>
      <c r="D82" t="s">
        <v>9</v>
      </c>
      <c r="E82">
        <v>0</v>
      </c>
      <c r="F82">
        <v>5961.63</v>
      </c>
    </row>
    <row r="83" spans="1:6">
      <c r="A83" t="s">
        <v>93</v>
      </c>
      <c r="B83" t="s">
        <v>27</v>
      </c>
      <c r="C83" t="s">
        <v>8</v>
      </c>
      <c r="D83" t="s">
        <v>30</v>
      </c>
      <c r="E83">
        <v>0</v>
      </c>
      <c r="F83">
        <v>21676.65</v>
      </c>
    </row>
    <row r="84" spans="1:6">
      <c r="A84" t="s">
        <v>94</v>
      </c>
      <c r="B84" t="s">
        <v>27</v>
      </c>
      <c r="C84" t="s">
        <v>12</v>
      </c>
      <c r="D84" t="s">
        <v>33</v>
      </c>
      <c r="E84">
        <v>55963.86</v>
      </c>
      <c r="F84">
        <v>0</v>
      </c>
    </row>
    <row r="85" spans="1:6">
      <c r="A85" t="s">
        <v>95</v>
      </c>
      <c r="B85" t="s">
        <v>27</v>
      </c>
      <c r="C85" t="s">
        <v>15</v>
      </c>
      <c r="D85" t="s">
        <v>13</v>
      </c>
      <c r="E85">
        <v>0</v>
      </c>
      <c r="F85">
        <v>21987.44</v>
      </c>
    </row>
    <row r="86" spans="1:6">
      <c r="A86" t="s">
        <v>96</v>
      </c>
      <c r="B86" t="s">
        <v>7</v>
      </c>
      <c r="C86" t="s">
        <v>12</v>
      </c>
      <c r="D86" t="s">
        <v>30</v>
      </c>
      <c r="E86">
        <v>0</v>
      </c>
      <c r="F86">
        <v>1437.3</v>
      </c>
    </row>
    <row r="87" spans="1:6">
      <c r="A87" t="s">
        <v>97</v>
      </c>
      <c r="B87" t="s">
        <v>27</v>
      </c>
      <c r="C87" t="s">
        <v>8</v>
      </c>
      <c r="D87" t="s">
        <v>33</v>
      </c>
      <c r="E87">
        <v>50465.66</v>
      </c>
      <c r="F87">
        <v>0</v>
      </c>
    </row>
    <row r="88" spans="1:6">
      <c r="A88" t="s">
        <v>98</v>
      </c>
      <c r="B88" t="s">
        <v>7</v>
      </c>
      <c r="C88" t="s">
        <v>23</v>
      </c>
      <c r="D88" t="s">
        <v>9</v>
      </c>
      <c r="E88">
        <v>0</v>
      </c>
      <c r="F88">
        <v>6740.7</v>
      </c>
    </row>
    <row r="89" spans="1:6">
      <c r="A89" t="s">
        <v>97</v>
      </c>
      <c r="B89" t="s">
        <v>7</v>
      </c>
      <c r="C89" t="s">
        <v>12</v>
      </c>
      <c r="D89" t="s">
        <v>19</v>
      </c>
      <c r="E89">
        <v>0</v>
      </c>
      <c r="F89">
        <v>17328</v>
      </c>
    </row>
    <row r="90" spans="1:6">
      <c r="A90" t="s">
        <v>99</v>
      </c>
      <c r="B90" t="s">
        <v>27</v>
      </c>
      <c r="C90" t="s">
        <v>23</v>
      </c>
      <c r="D90" t="s">
        <v>13</v>
      </c>
      <c r="E90">
        <v>0</v>
      </c>
      <c r="F90">
        <v>23747.42</v>
      </c>
    </row>
    <row r="91" spans="1:6">
      <c r="A91" t="s">
        <v>100</v>
      </c>
      <c r="B91" t="s">
        <v>11</v>
      </c>
      <c r="C91" t="s">
        <v>8</v>
      </c>
      <c r="D91" t="s">
        <v>13</v>
      </c>
      <c r="E91">
        <v>0</v>
      </c>
      <c r="F91">
        <v>18133.98</v>
      </c>
    </row>
    <row r="92" spans="1:6">
      <c r="A92" t="s">
        <v>84</v>
      </c>
      <c r="B92" t="s">
        <v>11</v>
      </c>
      <c r="C92" t="s">
        <v>8</v>
      </c>
      <c r="D92" t="s">
        <v>33</v>
      </c>
      <c r="E92">
        <v>29463.72</v>
      </c>
      <c r="F92">
        <v>0</v>
      </c>
    </row>
    <row r="93" spans="1:6">
      <c r="A93" t="s">
        <v>101</v>
      </c>
      <c r="B93" t="s">
        <v>11</v>
      </c>
      <c r="C93" t="s">
        <v>18</v>
      </c>
      <c r="D93" t="s">
        <v>9</v>
      </c>
      <c r="E93">
        <v>0</v>
      </c>
      <c r="F93">
        <v>10800.94</v>
      </c>
    </row>
    <row r="94" spans="1:6">
      <c r="A94" t="s">
        <v>102</v>
      </c>
      <c r="B94" t="s">
        <v>11</v>
      </c>
      <c r="C94" t="s">
        <v>18</v>
      </c>
      <c r="D94" t="s">
        <v>30</v>
      </c>
      <c r="E94">
        <v>0</v>
      </c>
      <c r="F94">
        <v>10448.84</v>
      </c>
    </row>
    <row r="95" spans="1:6">
      <c r="A95" t="s">
        <v>57</v>
      </c>
      <c r="B95" t="s">
        <v>27</v>
      </c>
      <c r="C95" t="s">
        <v>8</v>
      </c>
      <c r="D95" t="s">
        <v>9</v>
      </c>
      <c r="E95">
        <v>0</v>
      </c>
      <c r="F95">
        <v>11032.26</v>
      </c>
    </row>
    <row r="96" spans="1:6">
      <c r="A96" t="s">
        <v>103</v>
      </c>
      <c r="B96" t="s">
        <v>11</v>
      </c>
      <c r="C96" t="s">
        <v>8</v>
      </c>
      <c r="D96" t="s">
        <v>54</v>
      </c>
      <c r="E96">
        <v>38133.95</v>
      </c>
      <c r="F96">
        <v>0</v>
      </c>
    </row>
    <row r="97" spans="1:6">
      <c r="A97" t="s">
        <v>70</v>
      </c>
      <c r="B97" t="s">
        <v>11</v>
      </c>
      <c r="C97" t="s">
        <v>23</v>
      </c>
      <c r="D97" t="s">
        <v>49</v>
      </c>
      <c r="E97">
        <v>0</v>
      </c>
      <c r="F97">
        <v>16641.84</v>
      </c>
    </row>
    <row r="98" spans="1:6">
      <c r="A98" t="s">
        <v>104</v>
      </c>
      <c r="B98" t="s">
        <v>11</v>
      </c>
      <c r="C98" t="s">
        <v>12</v>
      </c>
      <c r="D98" t="s">
        <v>24</v>
      </c>
      <c r="E98">
        <v>0</v>
      </c>
      <c r="F98">
        <v>2787.99</v>
      </c>
    </row>
    <row r="99" spans="1:6">
      <c r="A99" t="s">
        <v>80</v>
      </c>
      <c r="B99" t="s">
        <v>11</v>
      </c>
      <c r="C99" t="s">
        <v>8</v>
      </c>
      <c r="D99" t="s">
        <v>9</v>
      </c>
      <c r="E99">
        <v>0</v>
      </c>
      <c r="F99">
        <v>20260.79</v>
      </c>
    </row>
    <row r="100" spans="1:6">
      <c r="A100" t="s">
        <v>105</v>
      </c>
      <c r="B100" t="s">
        <v>7</v>
      </c>
      <c r="C100" t="s">
        <v>15</v>
      </c>
      <c r="D100" t="s">
        <v>9</v>
      </c>
      <c r="E100">
        <v>0</v>
      </c>
      <c r="F100">
        <v>24606.43</v>
      </c>
    </row>
    <row r="101" spans="1:6">
      <c r="A101" t="s">
        <v>69</v>
      </c>
      <c r="B101" t="s">
        <v>27</v>
      </c>
      <c r="C101" t="s">
        <v>23</v>
      </c>
      <c r="D101" t="s">
        <v>9</v>
      </c>
      <c r="E101">
        <v>0</v>
      </c>
      <c r="F101">
        <v>18099.47</v>
      </c>
    </row>
    <row r="102" spans="1:6">
      <c r="A102" t="s">
        <v>53</v>
      </c>
      <c r="B102" t="s">
        <v>27</v>
      </c>
      <c r="C102" t="s">
        <v>23</v>
      </c>
      <c r="D102" t="s">
        <v>9</v>
      </c>
      <c r="E102">
        <v>0</v>
      </c>
      <c r="F102">
        <v>3703.95</v>
      </c>
    </row>
    <row r="103" spans="1:6">
      <c r="A103" t="s">
        <v>106</v>
      </c>
      <c r="B103" t="s">
        <v>7</v>
      </c>
      <c r="C103" t="s">
        <v>23</v>
      </c>
      <c r="D103" t="s">
        <v>9</v>
      </c>
      <c r="E103">
        <v>0</v>
      </c>
      <c r="F103">
        <v>4809.22</v>
      </c>
    </row>
    <row r="104" spans="1:6">
      <c r="A104" t="s">
        <v>107</v>
      </c>
      <c r="B104" t="s">
        <v>27</v>
      </c>
      <c r="C104" t="s">
        <v>15</v>
      </c>
      <c r="D104" t="s">
        <v>19</v>
      </c>
      <c r="E104">
        <v>0</v>
      </c>
      <c r="F104">
        <v>6605.36</v>
      </c>
    </row>
    <row r="105" spans="1:6">
      <c r="A105" t="s">
        <v>108</v>
      </c>
      <c r="B105" t="s">
        <v>27</v>
      </c>
      <c r="C105" t="s">
        <v>18</v>
      </c>
      <c r="D105" t="s">
        <v>54</v>
      </c>
      <c r="E105">
        <v>55068.33</v>
      </c>
      <c r="F105">
        <v>0</v>
      </c>
    </row>
    <row r="106" spans="1:6">
      <c r="A106" t="s">
        <v>92</v>
      </c>
      <c r="B106" t="s">
        <v>11</v>
      </c>
      <c r="C106" t="s">
        <v>8</v>
      </c>
      <c r="D106" t="s">
        <v>54</v>
      </c>
      <c r="E106">
        <v>50948.92</v>
      </c>
      <c r="F106">
        <v>0</v>
      </c>
    </row>
    <row r="107" spans="1:6">
      <c r="A107" t="s">
        <v>58</v>
      </c>
      <c r="B107" t="s">
        <v>27</v>
      </c>
      <c r="C107" t="s">
        <v>12</v>
      </c>
      <c r="D107" t="s">
        <v>54</v>
      </c>
      <c r="E107">
        <v>72290.61</v>
      </c>
      <c r="F107">
        <v>0</v>
      </c>
    </row>
    <row r="108" spans="1:6">
      <c r="A108" t="s">
        <v>71</v>
      </c>
      <c r="B108" t="s">
        <v>27</v>
      </c>
      <c r="C108" t="s">
        <v>8</v>
      </c>
      <c r="D108" t="s">
        <v>9</v>
      </c>
      <c r="E108">
        <v>0</v>
      </c>
      <c r="F108">
        <v>21076.64</v>
      </c>
    </row>
    <row r="109" spans="1:6">
      <c r="A109" t="s">
        <v>109</v>
      </c>
      <c r="B109" t="s">
        <v>11</v>
      </c>
      <c r="C109" t="s">
        <v>23</v>
      </c>
      <c r="D109" t="s">
        <v>9</v>
      </c>
      <c r="E109">
        <v>0</v>
      </c>
      <c r="F109">
        <v>7227.64</v>
      </c>
    </row>
    <row r="110" spans="1:6">
      <c r="A110" t="s">
        <v>91</v>
      </c>
      <c r="B110" t="s">
        <v>11</v>
      </c>
      <c r="C110" t="s">
        <v>8</v>
      </c>
      <c r="D110" t="s">
        <v>9</v>
      </c>
      <c r="E110">
        <v>0</v>
      </c>
      <c r="F110">
        <v>7157.02</v>
      </c>
    </row>
    <row r="111" spans="1:6">
      <c r="A111" t="s">
        <v>110</v>
      </c>
      <c r="B111" t="s">
        <v>11</v>
      </c>
      <c r="C111" t="s">
        <v>15</v>
      </c>
      <c r="D111" t="s">
        <v>49</v>
      </c>
      <c r="E111">
        <v>0</v>
      </c>
      <c r="F111">
        <v>4195.35</v>
      </c>
    </row>
    <row r="112" spans="1:6">
      <c r="A112" t="s">
        <v>53</v>
      </c>
      <c r="B112" t="s">
        <v>11</v>
      </c>
      <c r="C112" t="s">
        <v>18</v>
      </c>
      <c r="D112" t="s">
        <v>9</v>
      </c>
      <c r="E112">
        <v>0</v>
      </c>
      <c r="F112">
        <v>2073.61</v>
      </c>
    </row>
    <row r="113" spans="1:6">
      <c r="A113" t="s">
        <v>111</v>
      </c>
      <c r="B113" t="s">
        <v>27</v>
      </c>
      <c r="C113" t="s">
        <v>12</v>
      </c>
      <c r="D113" t="s">
        <v>54</v>
      </c>
      <c r="E113">
        <v>36183.07</v>
      </c>
      <c r="F113">
        <v>0</v>
      </c>
    </row>
    <row r="114" spans="1:6">
      <c r="A114" t="s">
        <v>112</v>
      </c>
      <c r="B114" t="s">
        <v>27</v>
      </c>
      <c r="C114" t="s">
        <v>23</v>
      </c>
      <c r="D114" t="s">
        <v>21</v>
      </c>
      <c r="E114">
        <v>0</v>
      </c>
      <c r="F114">
        <v>21489.93</v>
      </c>
    </row>
    <row r="115" spans="1:6">
      <c r="A115" t="s">
        <v>113</v>
      </c>
      <c r="B115" t="s">
        <v>27</v>
      </c>
      <c r="C115" t="s">
        <v>23</v>
      </c>
      <c r="D115" t="s">
        <v>21</v>
      </c>
      <c r="E115">
        <v>0</v>
      </c>
      <c r="F115">
        <v>23597.17</v>
      </c>
    </row>
    <row r="116" spans="1:6">
      <c r="A116" t="s">
        <v>84</v>
      </c>
      <c r="B116" t="s">
        <v>27</v>
      </c>
      <c r="C116" t="s">
        <v>23</v>
      </c>
      <c r="D116" t="s">
        <v>19</v>
      </c>
      <c r="E116">
        <v>0</v>
      </c>
      <c r="F116">
        <v>18814.13</v>
      </c>
    </row>
    <row r="117" spans="1:6">
      <c r="A117" t="s">
        <v>114</v>
      </c>
      <c r="B117" t="s">
        <v>11</v>
      </c>
      <c r="C117" t="s">
        <v>18</v>
      </c>
      <c r="D117" t="s">
        <v>54</v>
      </c>
      <c r="E117">
        <v>21456.62</v>
      </c>
      <c r="F117">
        <v>0</v>
      </c>
    </row>
    <row r="118" spans="1:6">
      <c r="A118" t="s">
        <v>97</v>
      </c>
      <c r="B118" t="s">
        <v>27</v>
      </c>
      <c r="C118" t="s">
        <v>15</v>
      </c>
      <c r="D118" t="s">
        <v>33</v>
      </c>
      <c r="E118">
        <v>30209.72</v>
      </c>
      <c r="F118">
        <v>0</v>
      </c>
    </row>
    <row r="119" spans="1:6">
      <c r="A119" t="s">
        <v>115</v>
      </c>
      <c r="B119" t="s">
        <v>11</v>
      </c>
      <c r="C119" t="s">
        <v>18</v>
      </c>
      <c r="D119" t="s">
        <v>54</v>
      </c>
      <c r="E119">
        <v>73965.62</v>
      </c>
      <c r="F119">
        <v>0</v>
      </c>
    </row>
    <row r="120" spans="1:6">
      <c r="A120" t="s">
        <v>62</v>
      </c>
      <c r="B120" t="s">
        <v>7</v>
      </c>
      <c r="C120" t="s">
        <v>23</v>
      </c>
      <c r="D120" t="s">
        <v>21</v>
      </c>
      <c r="E120">
        <v>0</v>
      </c>
      <c r="F120">
        <v>2556.71</v>
      </c>
    </row>
    <row r="121" spans="1:6">
      <c r="A121" t="s">
        <v>116</v>
      </c>
      <c r="B121" t="s">
        <v>7</v>
      </c>
      <c r="C121" t="s">
        <v>23</v>
      </c>
      <c r="D121" t="s">
        <v>49</v>
      </c>
      <c r="E121">
        <v>0</v>
      </c>
      <c r="F121">
        <v>1731.97</v>
      </c>
    </row>
    <row r="122" spans="1:6">
      <c r="A122" t="s">
        <v>102</v>
      </c>
      <c r="B122" t="s">
        <v>27</v>
      </c>
      <c r="C122" t="s">
        <v>18</v>
      </c>
      <c r="D122" t="s">
        <v>54</v>
      </c>
      <c r="E122">
        <v>29513.44</v>
      </c>
      <c r="F122">
        <v>0</v>
      </c>
    </row>
    <row r="123" spans="1:6">
      <c r="A123" t="s">
        <v>102</v>
      </c>
      <c r="B123" t="s">
        <v>27</v>
      </c>
      <c r="C123" t="s">
        <v>23</v>
      </c>
      <c r="D123" t="s">
        <v>30</v>
      </c>
      <c r="E123">
        <v>0</v>
      </c>
      <c r="F123">
        <v>20955.32</v>
      </c>
    </row>
    <row r="124" spans="1:6">
      <c r="A124" t="s">
        <v>117</v>
      </c>
      <c r="B124" t="s">
        <v>7</v>
      </c>
      <c r="C124" t="s">
        <v>12</v>
      </c>
      <c r="D124" t="s">
        <v>21</v>
      </c>
      <c r="E124">
        <v>0</v>
      </c>
      <c r="F124">
        <v>24997.74</v>
      </c>
    </row>
    <row r="125" spans="1:6">
      <c r="A125" t="s">
        <v>118</v>
      </c>
      <c r="B125" t="s">
        <v>7</v>
      </c>
      <c r="C125" t="s">
        <v>15</v>
      </c>
      <c r="D125" t="s">
        <v>21</v>
      </c>
      <c r="E125">
        <v>0</v>
      </c>
      <c r="F125">
        <v>18978.71</v>
      </c>
    </row>
    <row r="126" spans="1:6">
      <c r="A126" t="s">
        <v>75</v>
      </c>
      <c r="B126" t="s">
        <v>7</v>
      </c>
      <c r="C126" t="s">
        <v>15</v>
      </c>
      <c r="D126" t="s">
        <v>49</v>
      </c>
      <c r="E126">
        <v>0</v>
      </c>
      <c r="F126">
        <v>6344.35</v>
      </c>
    </row>
    <row r="127" spans="1:6">
      <c r="A127" t="s">
        <v>71</v>
      </c>
      <c r="B127" t="s">
        <v>11</v>
      </c>
      <c r="C127" t="s">
        <v>15</v>
      </c>
      <c r="D127" t="s">
        <v>9</v>
      </c>
      <c r="E127">
        <v>0</v>
      </c>
      <c r="F127">
        <v>11893.33</v>
      </c>
    </row>
    <row r="128" spans="1:6">
      <c r="A128" t="s">
        <v>119</v>
      </c>
      <c r="B128" t="s">
        <v>27</v>
      </c>
      <c r="C128" t="s">
        <v>18</v>
      </c>
      <c r="D128" t="s">
        <v>13</v>
      </c>
      <c r="E128">
        <v>0</v>
      </c>
      <c r="F128">
        <v>19555.9</v>
      </c>
    </row>
    <row r="129" spans="1:6">
      <c r="A129" t="s">
        <v>120</v>
      </c>
      <c r="B129" t="s">
        <v>27</v>
      </c>
      <c r="C129" t="s">
        <v>15</v>
      </c>
      <c r="D129" t="s">
        <v>21</v>
      </c>
      <c r="E129">
        <v>0</v>
      </c>
      <c r="F129">
        <v>23257.74</v>
      </c>
    </row>
    <row r="130" spans="1:6">
      <c r="A130" t="s">
        <v>113</v>
      </c>
      <c r="B130" t="s">
        <v>11</v>
      </c>
      <c r="C130" t="s">
        <v>23</v>
      </c>
      <c r="D130" t="s">
        <v>33</v>
      </c>
      <c r="E130">
        <v>75610.28999999999</v>
      </c>
      <c r="F130">
        <v>0</v>
      </c>
    </row>
    <row r="131" spans="1:6">
      <c r="A131" t="s">
        <v>99</v>
      </c>
      <c r="B131" t="s">
        <v>7</v>
      </c>
      <c r="C131" t="s">
        <v>12</v>
      </c>
      <c r="D131" t="s">
        <v>9</v>
      </c>
      <c r="E131">
        <v>0</v>
      </c>
      <c r="F131">
        <v>2996.58</v>
      </c>
    </row>
    <row r="132" spans="1:6">
      <c r="A132" t="s">
        <v>87</v>
      </c>
      <c r="B132" t="s">
        <v>11</v>
      </c>
      <c r="C132" t="s">
        <v>12</v>
      </c>
      <c r="D132" t="s">
        <v>13</v>
      </c>
      <c r="E132">
        <v>0</v>
      </c>
      <c r="F132">
        <v>20007.57</v>
      </c>
    </row>
    <row r="133" spans="1:6">
      <c r="A133" t="s">
        <v>82</v>
      </c>
      <c r="B133" t="s">
        <v>7</v>
      </c>
      <c r="C133" t="s">
        <v>8</v>
      </c>
      <c r="D133" t="s">
        <v>19</v>
      </c>
      <c r="E133">
        <v>0</v>
      </c>
      <c r="F133">
        <v>10995.26</v>
      </c>
    </row>
    <row r="134" spans="1:6">
      <c r="A134" t="s">
        <v>86</v>
      </c>
      <c r="B134" t="s">
        <v>7</v>
      </c>
      <c r="C134" t="s">
        <v>12</v>
      </c>
      <c r="D134" t="s">
        <v>24</v>
      </c>
      <c r="E134">
        <v>0</v>
      </c>
      <c r="F134">
        <v>809.98</v>
      </c>
    </row>
    <row r="135" spans="1:6">
      <c r="A135" t="s">
        <v>121</v>
      </c>
      <c r="B135" t="s">
        <v>27</v>
      </c>
      <c r="C135" t="s">
        <v>15</v>
      </c>
      <c r="D135" t="s">
        <v>33</v>
      </c>
      <c r="E135">
        <v>77059.07000000001</v>
      </c>
      <c r="F135">
        <v>0</v>
      </c>
    </row>
    <row r="136" spans="1:6">
      <c r="A136" t="s">
        <v>32</v>
      </c>
      <c r="B136" t="s">
        <v>11</v>
      </c>
      <c r="C136" t="s">
        <v>18</v>
      </c>
      <c r="D136" t="s">
        <v>33</v>
      </c>
      <c r="E136">
        <v>18210.27</v>
      </c>
      <c r="F136">
        <v>0</v>
      </c>
    </row>
    <row r="137" spans="1:6">
      <c r="A137" t="s">
        <v>122</v>
      </c>
      <c r="B137" t="s">
        <v>11</v>
      </c>
      <c r="C137" t="s">
        <v>8</v>
      </c>
      <c r="D137" t="s">
        <v>19</v>
      </c>
      <c r="E137">
        <v>0</v>
      </c>
      <c r="F137">
        <v>19478.72</v>
      </c>
    </row>
    <row r="138" spans="1:6">
      <c r="A138" t="s">
        <v>123</v>
      </c>
      <c r="B138" t="s">
        <v>27</v>
      </c>
      <c r="C138" t="s">
        <v>12</v>
      </c>
      <c r="D138" t="s">
        <v>30</v>
      </c>
      <c r="E138">
        <v>0</v>
      </c>
      <c r="F138">
        <v>8396.459999999999</v>
      </c>
    </row>
    <row r="139" spans="1:6">
      <c r="A139" t="s">
        <v>124</v>
      </c>
      <c r="B139" t="s">
        <v>7</v>
      </c>
      <c r="C139" t="s">
        <v>8</v>
      </c>
      <c r="D139" t="s">
        <v>54</v>
      </c>
      <c r="E139">
        <v>23289.76</v>
      </c>
      <c r="F139">
        <v>0</v>
      </c>
    </row>
    <row r="140" spans="1:6">
      <c r="A140" t="s">
        <v>125</v>
      </c>
      <c r="B140" t="s">
        <v>11</v>
      </c>
      <c r="C140" t="s">
        <v>12</v>
      </c>
      <c r="D140" t="s">
        <v>33</v>
      </c>
      <c r="E140">
        <v>30229.75</v>
      </c>
      <c r="F140">
        <v>0</v>
      </c>
    </row>
    <row r="141" spans="1:6">
      <c r="A141" t="s">
        <v>126</v>
      </c>
      <c r="B141" t="s">
        <v>27</v>
      </c>
      <c r="C141" t="s">
        <v>18</v>
      </c>
      <c r="D141" t="s">
        <v>54</v>
      </c>
      <c r="E141">
        <v>20908.99</v>
      </c>
      <c r="F141">
        <v>0</v>
      </c>
    </row>
    <row r="142" spans="1:6">
      <c r="A142" t="s">
        <v>96</v>
      </c>
      <c r="B142" t="s">
        <v>27</v>
      </c>
      <c r="C142" t="s">
        <v>8</v>
      </c>
      <c r="D142" t="s">
        <v>30</v>
      </c>
      <c r="E142">
        <v>0</v>
      </c>
      <c r="F142">
        <v>14116.88</v>
      </c>
    </row>
    <row r="143" spans="1:6">
      <c r="A143" t="s">
        <v>107</v>
      </c>
      <c r="B143" t="s">
        <v>7</v>
      </c>
      <c r="C143" t="s">
        <v>15</v>
      </c>
      <c r="D143" t="s">
        <v>9</v>
      </c>
      <c r="E143">
        <v>0</v>
      </c>
      <c r="F143">
        <v>18141.83</v>
      </c>
    </row>
    <row r="144" spans="1:6">
      <c r="A144" t="s">
        <v>127</v>
      </c>
      <c r="B144" t="s">
        <v>11</v>
      </c>
      <c r="C144" t="s">
        <v>18</v>
      </c>
      <c r="D144" t="s">
        <v>54</v>
      </c>
      <c r="E144">
        <v>53442.72</v>
      </c>
      <c r="F144">
        <v>0</v>
      </c>
    </row>
    <row r="145" spans="1:6">
      <c r="A145" t="s">
        <v>127</v>
      </c>
      <c r="B145" t="s">
        <v>27</v>
      </c>
      <c r="C145" t="s">
        <v>15</v>
      </c>
      <c r="D145" t="s">
        <v>13</v>
      </c>
      <c r="E145">
        <v>0</v>
      </c>
      <c r="F145">
        <v>7708.77</v>
      </c>
    </row>
    <row r="146" spans="1:6">
      <c r="A146" t="s">
        <v>115</v>
      </c>
      <c r="B146" t="s">
        <v>11</v>
      </c>
      <c r="C146" t="s">
        <v>18</v>
      </c>
      <c r="D146" t="s">
        <v>30</v>
      </c>
      <c r="E146">
        <v>0</v>
      </c>
      <c r="F146">
        <v>16767.02</v>
      </c>
    </row>
    <row r="147" spans="1:6">
      <c r="A147" t="s">
        <v>86</v>
      </c>
      <c r="B147" t="s">
        <v>27</v>
      </c>
      <c r="C147" t="s">
        <v>12</v>
      </c>
      <c r="D147" t="s">
        <v>19</v>
      </c>
      <c r="E147">
        <v>0</v>
      </c>
      <c r="F147">
        <v>8922.059999999999</v>
      </c>
    </row>
    <row r="148" spans="1:6">
      <c r="A148" t="s">
        <v>128</v>
      </c>
      <c r="B148" t="s">
        <v>27</v>
      </c>
      <c r="C148" t="s">
        <v>8</v>
      </c>
      <c r="D148" t="s">
        <v>54</v>
      </c>
      <c r="E148">
        <v>25318.73</v>
      </c>
      <c r="F148">
        <v>0</v>
      </c>
    </row>
    <row r="149" spans="1:6">
      <c r="A149" t="s">
        <v>129</v>
      </c>
      <c r="B149" t="s">
        <v>7</v>
      </c>
      <c r="C149" t="s">
        <v>15</v>
      </c>
      <c r="D149" t="s">
        <v>9</v>
      </c>
      <c r="E149">
        <v>0</v>
      </c>
      <c r="F149">
        <v>8230.92</v>
      </c>
    </row>
    <row r="150" spans="1:6">
      <c r="A150" t="s">
        <v>95</v>
      </c>
      <c r="B150" t="s">
        <v>11</v>
      </c>
      <c r="C150" t="s">
        <v>18</v>
      </c>
      <c r="D150" t="s">
        <v>9</v>
      </c>
      <c r="E150">
        <v>0</v>
      </c>
      <c r="F150">
        <v>5801.42</v>
      </c>
    </row>
    <row r="151" spans="1:6">
      <c r="A151" t="s">
        <v>130</v>
      </c>
      <c r="B151" t="s">
        <v>27</v>
      </c>
      <c r="C151" t="s">
        <v>12</v>
      </c>
      <c r="D151" t="s">
        <v>19</v>
      </c>
      <c r="E151">
        <v>0</v>
      </c>
      <c r="F151">
        <v>15121.37</v>
      </c>
    </row>
    <row r="152" spans="1:6">
      <c r="A152" t="s">
        <v>131</v>
      </c>
      <c r="B152" t="s">
        <v>7</v>
      </c>
      <c r="C152" t="s">
        <v>8</v>
      </c>
      <c r="D152" t="s">
        <v>54</v>
      </c>
      <c r="E152">
        <v>42750</v>
      </c>
      <c r="F152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"/>
  <cols>
    <col min="1" max="1" width="38.7109375" customWidth="1"/>
    <col min="2" max="4" width="18.7109375" customWidth="1"/>
  </cols>
  <sheetData>
    <row r="1" spans="1:4">
      <c r="A1" s="1" t="s">
        <v>132</v>
      </c>
    </row>
    <row r="3" spans="1:4">
      <c r="A3" s="2" t="s">
        <v>1</v>
      </c>
      <c r="B3" s="2" t="s">
        <v>133</v>
      </c>
      <c r="C3" s="2" t="s">
        <v>134</v>
      </c>
      <c r="D3" s="2" t="s">
        <v>135</v>
      </c>
    </row>
    <row r="4" spans="1:4">
      <c r="A4" t="s">
        <v>7</v>
      </c>
      <c r="B4" s="3">
        <f>SUMIF(Transactions!$B:$B,A4,Transactions!$E:$E)</f>
        <v>0</v>
      </c>
      <c r="C4" s="3">
        <f>SUMIF(Transactions!$B:$B,A4,Transactions!$F:$F)</f>
        <v>0</v>
      </c>
      <c r="D4" s="3">
        <f>B4-C4</f>
        <v>0</v>
      </c>
    </row>
    <row r="5" spans="1:4">
      <c r="A5" t="s">
        <v>27</v>
      </c>
      <c r="B5" s="3">
        <f>SUMIF(Transactions!$B:$B,A5,Transactions!$E:$E)</f>
        <v>0</v>
      </c>
      <c r="C5" s="3">
        <f>SUMIF(Transactions!$B:$B,A5,Transactions!$F:$F)</f>
        <v>0</v>
      </c>
      <c r="D5" s="3">
        <f>B5-C5</f>
        <v>0</v>
      </c>
    </row>
    <row r="6" spans="1:4">
      <c r="A6" t="s">
        <v>11</v>
      </c>
      <c r="B6" s="3">
        <f>SUMIF(Transactions!$B:$B,A6,Transactions!$E:$E)</f>
        <v>0</v>
      </c>
      <c r="C6" s="3">
        <f>SUMIF(Transactions!$B:$B,A6,Transactions!$F:$F)</f>
        <v>0</v>
      </c>
      <c r="D6" s="3">
        <f>B6-C6</f>
        <v>0</v>
      </c>
    </row>
    <row r="7" spans="1:4">
      <c r="A7" s="4" t="s">
        <v>136</v>
      </c>
      <c r="B7" s="3">
        <f>SUM(B4:B6)</f>
        <v>0</v>
      </c>
      <c r="C7" s="3">
        <f>SUM(C4:C6)</f>
        <v>0</v>
      </c>
      <c r="D7" s="3">
        <f>SUM(D4:D6)</f>
        <v>0</v>
      </c>
    </row>
    <row r="9" spans="1:4">
      <c r="A9" t="s">
        <v>137</v>
      </c>
      <c r="B9" s="3">
        <f>AVERAGEIF(Transactions!$E:$E,"&gt;0",Transactions!$E:$E)</f>
        <v>0</v>
      </c>
    </row>
    <row r="10" spans="1:4">
      <c r="A10" t="s">
        <v>138</v>
      </c>
      <c r="B10" s="3">
        <f>AVERAGEIF(Transactions!$F:$F,"&gt;0",Transactions!$F:$F)</f>
        <v>0</v>
      </c>
    </row>
    <row r="11" spans="1:4">
      <c r="A11" t="s">
        <v>139</v>
      </c>
      <c r="B11">
        <f>COUNTA(Transactions!$A:$A)-1</f>
        <v>0</v>
      </c>
    </row>
    <row r="12" spans="1:4">
      <c r="A12" t="s">
        <v>140</v>
      </c>
      <c r="B12">
        <f>COUNTA(Transactions!$A:$A)</f>
        <v>0</v>
      </c>
    </row>
    <row r="14" spans="1:4">
      <c r="A14" t="s">
        <v>141</v>
      </c>
      <c r="B14">
        <f>[1]Summary!$B$8</f>
        <v/>
      </c>
    </row>
    <row r="16" spans="1:4">
      <c r="A16" s="5" t="s">
        <v>143</v>
      </c>
    </row>
  </sheetData>
  <hyperlinks>
    <hyperlink ref="A16" r:id="rId1"/>
  </hyperlinks>
  <pageMargins left="0.7" right="0.7" top="0.75" bottom="0.75" header="0.3" footer="0.3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7" width="18.7109375" customWidth="1"/>
  </cols>
  <sheetData>
    <row r="1" spans="1:7">
      <c r="A1" s="2" t="s">
        <v>144</v>
      </c>
      <c r="B1" s="2" t="s">
        <v>145</v>
      </c>
      <c r="C1" s="2" t="s">
        <v>146</v>
      </c>
      <c r="D1" s="2" t="s">
        <v>147</v>
      </c>
      <c r="E1" s="2" t="s">
        <v>148</v>
      </c>
      <c r="F1" s="2" t="s">
        <v>2</v>
      </c>
      <c r="G1" s="2" t="s">
        <v>149</v>
      </c>
    </row>
    <row r="2" spans="1:7">
      <c r="A2" t="s">
        <v>150</v>
      </c>
      <c r="B2" t="s">
        <v>151</v>
      </c>
      <c r="C2" t="s">
        <v>152</v>
      </c>
      <c r="D2" t="s">
        <v>153</v>
      </c>
      <c r="E2" t="s">
        <v>154</v>
      </c>
      <c r="F2" t="s">
        <v>8</v>
      </c>
      <c r="G2">
        <v>90954</v>
      </c>
    </row>
    <row r="3" spans="1:7">
      <c r="A3" t="s">
        <v>155</v>
      </c>
      <c r="B3" t="s">
        <v>156</v>
      </c>
      <c r="C3" t="s">
        <v>157</v>
      </c>
      <c r="D3" t="s">
        <v>158</v>
      </c>
      <c r="E3" t="s">
        <v>159</v>
      </c>
      <c r="F3" t="s">
        <v>12</v>
      </c>
      <c r="G3">
        <v>116524</v>
      </c>
    </row>
    <row r="4" spans="1:7">
      <c r="A4" t="s">
        <v>160</v>
      </c>
      <c r="B4" t="s">
        <v>161</v>
      </c>
      <c r="C4" t="s">
        <v>162</v>
      </c>
      <c r="D4" t="s">
        <v>163</v>
      </c>
      <c r="E4" t="s">
        <v>164</v>
      </c>
      <c r="F4" t="s">
        <v>8</v>
      </c>
      <c r="G4">
        <v>119454</v>
      </c>
    </row>
    <row r="5" spans="1:7">
      <c r="A5" t="s">
        <v>165</v>
      </c>
      <c r="B5" t="s">
        <v>166</v>
      </c>
      <c r="C5" t="s">
        <v>167</v>
      </c>
      <c r="D5" t="s">
        <v>168</v>
      </c>
      <c r="E5" t="s">
        <v>169</v>
      </c>
      <c r="F5" t="s">
        <v>15</v>
      </c>
      <c r="G5">
        <v>134471</v>
      </c>
    </row>
    <row r="6" spans="1:7">
      <c r="A6" t="s">
        <v>170</v>
      </c>
      <c r="B6" t="s">
        <v>171</v>
      </c>
      <c r="C6" t="s">
        <v>172</v>
      </c>
      <c r="D6" t="s">
        <v>173</v>
      </c>
      <c r="E6" t="s">
        <v>174</v>
      </c>
      <c r="F6" t="s">
        <v>18</v>
      </c>
      <c r="G6">
        <v>95026</v>
      </c>
    </row>
    <row r="7" spans="1:7">
      <c r="A7" t="s">
        <v>175</v>
      </c>
      <c r="B7" t="s">
        <v>171</v>
      </c>
      <c r="C7" t="s">
        <v>176</v>
      </c>
      <c r="D7" t="s">
        <v>177</v>
      </c>
      <c r="E7" t="s">
        <v>178</v>
      </c>
      <c r="F7" t="s">
        <v>15</v>
      </c>
      <c r="G7">
        <v>75585</v>
      </c>
    </row>
    <row r="8" spans="1:7">
      <c r="A8" t="s">
        <v>179</v>
      </c>
      <c r="B8" t="s">
        <v>180</v>
      </c>
      <c r="C8" t="s">
        <v>181</v>
      </c>
      <c r="D8" t="s">
        <v>182</v>
      </c>
      <c r="E8" t="s">
        <v>183</v>
      </c>
      <c r="F8" t="s">
        <v>12</v>
      </c>
      <c r="G8">
        <v>93175</v>
      </c>
    </row>
    <row r="9" spans="1:7">
      <c r="A9" t="s">
        <v>184</v>
      </c>
      <c r="B9" t="s">
        <v>185</v>
      </c>
      <c r="C9" t="s">
        <v>186</v>
      </c>
      <c r="D9" t="s">
        <v>187</v>
      </c>
      <c r="E9" t="s">
        <v>188</v>
      </c>
      <c r="F9" t="s">
        <v>8</v>
      </c>
      <c r="G9">
        <v>110723</v>
      </c>
    </row>
    <row r="10" spans="1:7">
      <c r="A10" t="s">
        <v>189</v>
      </c>
      <c r="B10" t="s">
        <v>190</v>
      </c>
      <c r="C10" t="s">
        <v>191</v>
      </c>
      <c r="D10" t="s">
        <v>192</v>
      </c>
      <c r="E10" t="s">
        <v>193</v>
      </c>
      <c r="F10" t="s">
        <v>18</v>
      </c>
      <c r="G10">
        <v>158891</v>
      </c>
    </row>
    <row r="11" spans="1:7">
      <c r="A11" t="s">
        <v>194</v>
      </c>
      <c r="B11" t="s">
        <v>195</v>
      </c>
      <c r="C11" t="s">
        <v>196</v>
      </c>
      <c r="D11" t="s">
        <v>197</v>
      </c>
      <c r="E11" t="s">
        <v>198</v>
      </c>
      <c r="F11" t="s">
        <v>12</v>
      </c>
      <c r="G11">
        <v>120597</v>
      </c>
    </row>
    <row r="12" spans="1:7">
      <c r="A12" t="s">
        <v>199</v>
      </c>
      <c r="B12" t="s">
        <v>200</v>
      </c>
      <c r="C12" t="s">
        <v>201</v>
      </c>
      <c r="D12" t="s">
        <v>202</v>
      </c>
      <c r="E12" t="s">
        <v>203</v>
      </c>
      <c r="F12" t="s">
        <v>23</v>
      </c>
      <c r="G12">
        <v>66970</v>
      </c>
    </row>
    <row r="13" spans="1:7">
      <c r="A13" t="s">
        <v>204</v>
      </c>
      <c r="B13" t="s">
        <v>205</v>
      </c>
      <c r="C13" t="s">
        <v>206</v>
      </c>
      <c r="D13" t="s">
        <v>207</v>
      </c>
      <c r="E13" t="s">
        <v>208</v>
      </c>
      <c r="F13" t="s">
        <v>12</v>
      </c>
      <c r="G13">
        <v>116669</v>
      </c>
    </row>
    <row r="14" spans="1:7">
      <c r="A14" t="s">
        <v>209</v>
      </c>
      <c r="B14" t="s">
        <v>210</v>
      </c>
      <c r="C14" t="s">
        <v>211</v>
      </c>
      <c r="D14" t="s">
        <v>212</v>
      </c>
      <c r="E14" t="s">
        <v>213</v>
      </c>
      <c r="F14" t="s">
        <v>23</v>
      </c>
      <c r="G14">
        <v>108523</v>
      </c>
    </row>
    <row r="15" spans="1:7">
      <c r="A15" t="s">
        <v>214</v>
      </c>
      <c r="B15" t="s">
        <v>215</v>
      </c>
      <c r="C15" t="s">
        <v>216</v>
      </c>
      <c r="D15" t="s">
        <v>217</v>
      </c>
      <c r="E15" t="s">
        <v>218</v>
      </c>
      <c r="F15" t="s">
        <v>15</v>
      </c>
      <c r="G15">
        <v>161635</v>
      </c>
    </row>
    <row r="16" spans="1:7">
      <c r="A16" t="s">
        <v>219</v>
      </c>
      <c r="B16" t="s">
        <v>220</v>
      </c>
      <c r="C16" t="s">
        <v>221</v>
      </c>
      <c r="D16" t="s">
        <v>222</v>
      </c>
      <c r="E16" t="s">
        <v>223</v>
      </c>
      <c r="F16" t="s">
        <v>15</v>
      </c>
      <c r="G16">
        <v>163124</v>
      </c>
    </row>
    <row r="17" spans="1:7">
      <c r="A17" t="s">
        <v>224</v>
      </c>
      <c r="B17" t="s">
        <v>225</v>
      </c>
      <c r="C17" t="s">
        <v>226</v>
      </c>
      <c r="D17" t="s">
        <v>227</v>
      </c>
      <c r="E17" t="s">
        <v>228</v>
      </c>
      <c r="F17" t="s">
        <v>12</v>
      </c>
      <c r="G17">
        <v>136973</v>
      </c>
    </row>
    <row r="18" spans="1:7">
      <c r="A18" t="s">
        <v>229</v>
      </c>
      <c r="B18" t="s">
        <v>230</v>
      </c>
      <c r="C18" t="s">
        <v>231</v>
      </c>
      <c r="D18" t="s">
        <v>232</v>
      </c>
      <c r="E18" t="s">
        <v>233</v>
      </c>
      <c r="F18" t="s">
        <v>18</v>
      </c>
      <c r="G18">
        <v>148032</v>
      </c>
    </row>
    <row r="19" spans="1:7">
      <c r="A19" t="s">
        <v>234</v>
      </c>
      <c r="B19" t="s">
        <v>235</v>
      </c>
      <c r="C19" t="s">
        <v>236</v>
      </c>
      <c r="D19" t="s">
        <v>237</v>
      </c>
      <c r="E19" t="s">
        <v>238</v>
      </c>
      <c r="F19" t="s">
        <v>12</v>
      </c>
      <c r="G19">
        <v>120323</v>
      </c>
    </row>
    <row r="20" spans="1:7">
      <c r="A20" t="s">
        <v>239</v>
      </c>
      <c r="B20" t="s">
        <v>240</v>
      </c>
      <c r="C20" t="s">
        <v>241</v>
      </c>
      <c r="D20" t="s">
        <v>242</v>
      </c>
      <c r="E20" t="s">
        <v>243</v>
      </c>
      <c r="F20" t="s">
        <v>12</v>
      </c>
      <c r="G20">
        <v>105277</v>
      </c>
    </row>
    <row r="21" spans="1:7">
      <c r="A21" t="s">
        <v>244</v>
      </c>
      <c r="B21" t="s">
        <v>245</v>
      </c>
      <c r="C21" t="s">
        <v>246</v>
      </c>
      <c r="D21" t="s">
        <v>247</v>
      </c>
      <c r="E21" t="s">
        <v>248</v>
      </c>
      <c r="F21" t="s">
        <v>12</v>
      </c>
      <c r="G21">
        <v>162551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cols>
    <col min="1" max="4" width="18.7109375" customWidth="1"/>
  </cols>
  <sheetData>
    <row r="1" spans="1:4">
      <c r="A1" t="s">
        <v>249</v>
      </c>
    </row>
    <row r="3" spans="1:4">
      <c r="A3" s="2" t="s">
        <v>2</v>
      </c>
      <c r="B3" s="2" t="s">
        <v>250</v>
      </c>
      <c r="C3" s="2" t="s">
        <v>251</v>
      </c>
      <c r="D3" s="2" t="s">
        <v>252</v>
      </c>
    </row>
    <row r="4" spans="1:4">
      <c r="A4" t="s">
        <v>15</v>
      </c>
      <c r="B4" t="s">
        <v>253</v>
      </c>
      <c r="C4" t="s">
        <v>254</v>
      </c>
      <c r="D4" t="s">
        <v>255</v>
      </c>
    </row>
    <row r="5" spans="1:4">
      <c r="A5" t="s">
        <v>18</v>
      </c>
      <c r="B5" t="s">
        <v>256</v>
      </c>
      <c r="C5" t="s">
        <v>257</v>
      </c>
      <c r="D5" t="s">
        <v>255</v>
      </c>
    </row>
    <row r="6" spans="1:4">
      <c r="A6" t="s">
        <v>8</v>
      </c>
      <c r="B6" t="s">
        <v>258</v>
      </c>
      <c r="C6" t="s">
        <v>259</v>
      </c>
      <c r="D6" t="s">
        <v>260</v>
      </c>
    </row>
    <row r="7" spans="1:4">
      <c r="A7" t="s">
        <v>23</v>
      </c>
      <c r="B7" t="s">
        <v>261</v>
      </c>
      <c r="C7" t="s">
        <v>262</v>
      </c>
      <c r="D7" t="s">
        <v>263</v>
      </c>
    </row>
    <row r="8" spans="1:4">
      <c r="A8" t="s">
        <v>12</v>
      </c>
      <c r="B8" t="s">
        <v>264</v>
      </c>
      <c r="C8" t="s">
        <v>265</v>
      </c>
      <c r="D8" t="s">
        <v>266</v>
      </c>
    </row>
    <row r="9" spans="1:4">
      <c r="A9" t="s">
        <v>9</v>
      </c>
      <c r="B9" t="s">
        <v>267</v>
      </c>
      <c r="C9" t="s">
        <v>268</v>
      </c>
      <c r="D9" t="s">
        <v>255</v>
      </c>
    </row>
    <row r="10" spans="1:4">
      <c r="A10" t="s">
        <v>269</v>
      </c>
      <c r="B10" t="s">
        <v>270</v>
      </c>
      <c r="C10" t="s">
        <v>271</v>
      </c>
      <c r="D10" t="s">
        <v>272</v>
      </c>
    </row>
    <row r="11" spans="1:4">
      <c r="A11" t="s">
        <v>273</v>
      </c>
      <c r="B11" t="s">
        <v>274</v>
      </c>
      <c r="C11" t="s">
        <v>275</v>
      </c>
      <c r="D11" t="s">
        <v>260</v>
      </c>
    </row>
  </sheetData>
  <dataValidations count="1">
    <dataValidation type="list" allowBlank="1" showInputMessage="1" showErrorMessage="1" promptTitle="Status" prompt="Pick a review status." sqref="D4:D11">
      <formula1>"OK,Review,Pending,N/A"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t="s">
        <v>276</v>
      </c>
    </row>
    <row r="2" spans="1:1">
      <c r="A2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Transactions</vt:lpstr>
      <vt:lpstr>Summary</vt:lpstr>
      <vt:lpstr>Employees</vt:lpstr>
      <vt:lpstr>BudgetData</vt:lpstr>
      <vt:lpstr>_AuditLog</vt:lpstr>
      <vt:lpstr>AllExpenses</vt:lpstr>
      <vt:lpstr>AllRevenue</vt:lpstr>
      <vt:lpstr>SummaryNet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2026-06-08T19:16:16Z</dcterms:created>
  <dcterms:modified xsi:type="dcterms:W3CDTF">2026-06-08T19:16:16Z</dcterms:modified>
</cp:coreProperties>
</file>